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1"/>
  </bookViews>
  <sheets>
    <sheet name="VP-AC" sheetId="1" r:id="rId1"/>
    <sheet name="VP-PNCCF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154" i="2" l="1"/>
  <c r="Q120" i="2" l="1"/>
  <c r="Q116" i="2" s="1"/>
  <c r="P116" i="2"/>
  <c r="Q153" i="1"/>
  <c r="Q154" i="1"/>
  <c r="Q155" i="1"/>
  <c r="Q156" i="1"/>
  <c r="Q157" i="1"/>
  <c r="Q158" i="1"/>
  <c r="Q159" i="1"/>
  <c r="Q160" i="1"/>
  <c r="H155" i="2" l="1"/>
  <c r="H156" i="2"/>
  <c r="H157" i="2"/>
  <c r="H158" i="2"/>
  <c r="P44" i="2" l="1"/>
  <c r="K164" i="2"/>
  <c r="I104" i="2"/>
  <c r="I88" i="2"/>
  <c r="K140" i="2" l="1"/>
  <c r="J140" i="2"/>
  <c r="I140" i="2"/>
  <c r="G140" i="2" l="1"/>
  <c r="Q166" i="2"/>
  <c r="Q164" i="2" s="1"/>
  <c r="Q162" i="2" s="1"/>
  <c r="P164" i="2"/>
  <c r="P162" i="2" s="1"/>
  <c r="Q152" i="2"/>
  <c r="Q150" i="2" s="1"/>
  <c r="P150" i="2"/>
  <c r="Q144" i="2"/>
  <c r="Q143" i="2"/>
  <c r="Q142" i="2"/>
  <c r="P140" i="2"/>
  <c r="Q136" i="2"/>
  <c r="Q132" i="2" s="1"/>
  <c r="Q122" i="2" s="1"/>
  <c r="P132" i="2"/>
  <c r="P122" i="2"/>
  <c r="Q114" i="2"/>
  <c r="Q113" i="2"/>
  <c r="Q112" i="2"/>
  <c r="Q111" i="2"/>
  <c r="Q110" i="2"/>
  <c r="Q109" i="2"/>
  <c r="Q108" i="2"/>
  <c r="Q107" i="2"/>
  <c r="Q106" i="2"/>
  <c r="P104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P88" i="2"/>
  <c r="Q86" i="2"/>
  <c r="Q84" i="2"/>
  <c r="P84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P60" i="2"/>
  <c r="Q56" i="2"/>
  <c r="Q55" i="2"/>
  <c r="Q54" i="2"/>
  <c r="Q53" i="2"/>
  <c r="Q52" i="2"/>
  <c r="Q51" i="2"/>
  <c r="Q50" i="2"/>
  <c r="Q49" i="2"/>
  <c r="Q48" i="2"/>
  <c r="Q47" i="2"/>
  <c r="Q46" i="2"/>
  <c r="Q42" i="2"/>
  <c r="Q41" i="2"/>
  <c r="Q40" i="2"/>
  <c r="P38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P16" i="2"/>
  <c r="Q143" i="1"/>
  <c r="Q144" i="1"/>
  <c r="Q136" i="1"/>
  <c r="Q132" i="1" s="1"/>
  <c r="Q122" i="1" s="1"/>
  <c r="Q107" i="1"/>
  <c r="Q108" i="1"/>
  <c r="Q109" i="1"/>
  <c r="Q110" i="1"/>
  <c r="Q111" i="1"/>
  <c r="Q112" i="1"/>
  <c r="Q113" i="1"/>
  <c r="Q114" i="1"/>
  <c r="Q91" i="1"/>
  <c r="Q92" i="1"/>
  <c r="Q93" i="1"/>
  <c r="Q94" i="1"/>
  <c r="Q95" i="1"/>
  <c r="Q96" i="1"/>
  <c r="Q97" i="1"/>
  <c r="Q98" i="1"/>
  <c r="Q99" i="1"/>
  <c r="Q100" i="1"/>
  <c r="Q101" i="1"/>
  <c r="Q10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47" i="1"/>
  <c r="Q48" i="1"/>
  <c r="Q49" i="1"/>
  <c r="Q50" i="1"/>
  <c r="Q51" i="1"/>
  <c r="Q52" i="1"/>
  <c r="Q53" i="1"/>
  <c r="Q54" i="1"/>
  <c r="Q55" i="1"/>
  <c r="Q56" i="1"/>
  <c r="Q41" i="1"/>
  <c r="Q42" i="1"/>
  <c r="Q166" i="1"/>
  <c r="Q164" i="1" s="1"/>
  <c r="Q162" i="1" s="1"/>
  <c r="Q152" i="1"/>
  <c r="Q150" i="1" s="1"/>
  <c r="Q142" i="1"/>
  <c r="Q106" i="1"/>
  <c r="Q90" i="1"/>
  <c r="Q86" i="1"/>
  <c r="Q84" i="1" s="1"/>
  <c r="Q62" i="1"/>
  <c r="Q46" i="1"/>
  <c r="Q40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18" i="1"/>
  <c r="P164" i="1"/>
  <c r="P162" i="1" s="1"/>
  <c r="P150" i="1"/>
  <c r="P140" i="1"/>
  <c r="P132" i="1"/>
  <c r="P122" i="1" s="1"/>
  <c r="P104" i="1"/>
  <c r="P88" i="1"/>
  <c r="P84" i="1"/>
  <c r="P60" i="1"/>
  <c r="P44" i="1"/>
  <c r="P38" i="1"/>
  <c r="P16" i="1"/>
  <c r="P58" i="2" l="1"/>
  <c r="P14" i="2"/>
  <c r="Q38" i="1"/>
  <c r="Q44" i="1"/>
  <c r="Q140" i="1"/>
  <c r="Q104" i="2"/>
  <c r="Q88" i="2"/>
  <c r="Q60" i="2"/>
  <c r="Q44" i="2"/>
  <c r="Q38" i="2"/>
  <c r="Q16" i="2"/>
  <c r="Q60" i="1"/>
  <c r="Q88" i="1"/>
  <c r="Q140" i="2"/>
  <c r="Q104" i="1"/>
  <c r="Q16" i="1"/>
  <c r="P58" i="1"/>
  <c r="P14" i="1"/>
  <c r="L166" i="2"/>
  <c r="L164" i="2" s="1"/>
  <c r="L162" i="2" s="1"/>
  <c r="H166" i="2"/>
  <c r="M166" i="2" s="1"/>
  <c r="M164" i="2" s="1"/>
  <c r="M162" i="2" s="1"/>
  <c r="N165" i="2"/>
  <c r="N163" i="2" s="1"/>
  <c r="N161" i="2" s="1"/>
  <c r="M165" i="2"/>
  <c r="L165" i="2"/>
  <c r="K162" i="2"/>
  <c r="J164" i="2"/>
  <c r="J162" i="2" s="1"/>
  <c r="I164" i="2"/>
  <c r="G164" i="2"/>
  <c r="G162" i="2" s="1"/>
  <c r="F164" i="2"/>
  <c r="F162" i="2" s="1"/>
  <c r="M163" i="2"/>
  <c r="L163" i="2"/>
  <c r="K163" i="2"/>
  <c r="K161" i="2" s="1"/>
  <c r="J163" i="2"/>
  <c r="I163" i="2"/>
  <c r="H163" i="2"/>
  <c r="G163" i="2"/>
  <c r="G161" i="2" s="1"/>
  <c r="F163" i="2"/>
  <c r="I162" i="2"/>
  <c r="M161" i="2"/>
  <c r="L161" i="2"/>
  <c r="J161" i="2"/>
  <c r="I161" i="2"/>
  <c r="H161" i="2"/>
  <c r="F161" i="2"/>
  <c r="L160" i="2"/>
  <c r="H160" i="2"/>
  <c r="N159" i="2"/>
  <c r="M159" i="2"/>
  <c r="L159" i="2"/>
  <c r="N158" i="2"/>
  <c r="M158" i="2"/>
  <c r="L158" i="2"/>
  <c r="N157" i="2"/>
  <c r="M157" i="2"/>
  <c r="L157" i="2"/>
  <c r="N156" i="2"/>
  <c r="M156" i="2"/>
  <c r="L156" i="2"/>
  <c r="N155" i="2"/>
  <c r="M155" i="2"/>
  <c r="L155" i="2"/>
  <c r="L154" i="2"/>
  <c r="H154" i="2"/>
  <c r="M154" i="2" s="1"/>
  <c r="N153" i="2"/>
  <c r="M153" i="2"/>
  <c r="L153" i="2"/>
  <c r="N152" i="2"/>
  <c r="M152" i="2"/>
  <c r="L152" i="2"/>
  <c r="N151" i="2"/>
  <c r="M151" i="2"/>
  <c r="L151" i="2"/>
  <c r="K150" i="2"/>
  <c r="K148" i="2" s="1"/>
  <c r="K146" i="2" s="1"/>
  <c r="J150" i="2"/>
  <c r="J148" i="2" s="1"/>
  <c r="J146" i="2" s="1"/>
  <c r="I150" i="2"/>
  <c r="I148" i="2" s="1"/>
  <c r="I146" i="2" s="1"/>
  <c r="G150" i="2"/>
  <c r="G148" i="2" s="1"/>
  <c r="G146" i="2" s="1"/>
  <c r="F150" i="2"/>
  <c r="F148" i="2" s="1"/>
  <c r="F146" i="2" s="1"/>
  <c r="L149" i="2"/>
  <c r="L147" i="2" s="1"/>
  <c r="L145" i="2" s="1"/>
  <c r="K149" i="2"/>
  <c r="K147" i="2" s="1"/>
  <c r="K145" i="2" s="1"/>
  <c r="J149" i="2"/>
  <c r="I149" i="2"/>
  <c r="I147" i="2" s="1"/>
  <c r="I145" i="2" s="1"/>
  <c r="H149" i="2"/>
  <c r="H147" i="2" s="1"/>
  <c r="H145" i="2" s="1"/>
  <c r="G149" i="2"/>
  <c r="G147" i="2" s="1"/>
  <c r="G145" i="2" s="1"/>
  <c r="F149" i="2"/>
  <c r="F147" i="2" s="1"/>
  <c r="F145" i="2" s="1"/>
  <c r="J147" i="2"/>
  <c r="J145" i="2" s="1"/>
  <c r="L144" i="2"/>
  <c r="L140" i="2" s="1"/>
  <c r="H144" i="2"/>
  <c r="F140" i="2"/>
  <c r="K139" i="2"/>
  <c r="J139" i="2"/>
  <c r="I139" i="2"/>
  <c r="G139" i="2"/>
  <c r="F139" i="2"/>
  <c r="L120" i="2"/>
  <c r="L116" i="2" s="1"/>
  <c r="H120" i="2"/>
  <c r="N120" i="2" s="1"/>
  <c r="N116" i="2" s="1"/>
  <c r="N119" i="2"/>
  <c r="M119" i="2"/>
  <c r="M115" i="2" s="1"/>
  <c r="L119" i="2"/>
  <c r="K116" i="2"/>
  <c r="J116" i="2"/>
  <c r="I116" i="2"/>
  <c r="G116" i="2"/>
  <c r="F116" i="2"/>
  <c r="N115" i="2"/>
  <c r="L115" i="2"/>
  <c r="K115" i="2"/>
  <c r="J115" i="2"/>
  <c r="I115" i="2"/>
  <c r="H115" i="2"/>
  <c r="G115" i="2"/>
  <c r="F115" i="2"/>
  <c r="L114" i="2"/>
  <c r="H114" i="2"/>
  <c r="M114" i="2" s="1"/>
  <c r="L113" i="2"/>
  <c r="H113" i="2"/>
  <c r="M113" i="2" s="1"/>
  <c r="L112" i="2"/>
  <c r="H112" i="2"/>
  <c r="M112" i="2" s="1"/>
  <c r="N111" i="2"/>
  <c r="L111" i="2"/>
  <c r="H111" i="2"/>
  <c r="M111" i="2" s="1"/>
  <c r="L110" i="2"/>
  <c r="H110" i="2"/>
  <c r="M110" i="2" s="1"/>
  <c r="N109" i="2"/>
  <c r="L109" i="2"/>
  <c r="H109" i="2"/>
  <c r="M109" i="2" s="1"/>
  <c r="N108" i="2"/>
  <c r="L108" i="2"/>
  <c r="H108" i="2"/>
  <c r="M108" i="2" s="1"/>
  <c r="L107" i="2"/>
  <c r="H107" i="2"/>
  <c r="M107" i="2" s="1"/>
  <c r="L106" i="2"/>
  <c r="H106" i="2"/>
  <c r="M106" i="2" s="1"/>
  <c r="N105" i="2"/>
  <c r="M105" i="2"/>
  <c r="L105" i="2"/>
  <c r="K104" i="2"/>
  <c r="J104" i="2"/>
  <c r="G104" i="2"/>
  <c r="F104" i="2"/>
  <c r="L103" i="2"/>
  <c r="K103" i="2"/>
  <c r="J103" i="2"/>
  <c r="I103" i="2"/>
  <c r="G103" i="2"/>
  <c r="F103" i="2"/>
  <c r="L102" i="2"/>
  <c r="H102" i="2"/>
  <c r="N102" i="2" s="1"/>
  <c r="L101" i="2"/>
  <c r="H101" i="2"/>
  <c r="N101" i="2" s="1"/>
  <c r="L100" i="2"/>
  <c r="H100" i="2"/>
  <c r="N100" i="2" s="1"/>
  <c r="M99" i="2"/>
  <c r="L99" i="2"/>
  <c r="H99" i="2"/>
  <c r="N99" i="2" s="1"/>
  <c r="L98" i="2"/>
  <c r="H98" i="2"/>
  <c r="N98" i="2" s="1"/>
  <c r="L97" i="2"/>
  <c r="H97" i="2"/>
  <c r="N97" i="2" s="1"/>
  <c r="L96" i="2"/>
  <c r="H96" i="2"/>
  <c r="N96" i="2" s="1"/>
  <c r="M95" i="2"/>
  <c r="L95" i="2"/>
  <c r="H95" i="2"/>
  <c r="N95" i="2" s="1"/>
  <c r="L94" i="2"/>
  <c r="H94" i="2"/>
  <c r="N94" i="2" s="1"/>
  <c r="L93" i="2"/>
  <c r="H93" i="2"/>
  <c r="N93" i="2" s="1"/>
  <c r="L92" i="2"/>
  <c r="H92" i="2"/>
  <c r="N92" i="2" s="1"/>
  <c r="M91" i="2"/>
  <c r="L91" i="2"/>
  <c r="H91" i="2"/>
  <c r="L90" i="2"/>
  <c r="H90" i="2"/>
  <c r="N90" i="2" s="1"/>
  <c r="N89" i="2"/>
  <c r="M89" i="2"/>
  <c r="M87" i="2" s="1"/>
  <c r="L89" i="2"/>
  <c r="K88" i="2"/>
  <c r="J88" i="2"/>
  <c r="G88" i="2"/>
  <c r="F88" i="2"/>
  <c r="L87" i="2"/>
  <c r="K87" i="2"/>
  <c r="J87" i="2"/>
  <c r="I87" i="2"/>
  <c r="G87" i="2"/>
  <c r="F87" i="2"/>
  <c r="L86" i="2"/>
  <c r="L84" i="2" s="1"/>
  <c r="H86" i="2"/>
  <c r="N86" i="2" s="1"/>
  <c r="N84" i="2" s="1"/>
  <c r="N85" i="2"/>
  <c r="N83" i="2" s="1"/>
  <c r="M85" i="2"/>
  <c r="L85" i="2"/>
  <c r="K84" i="2"/>
  <c r="J84" i="2"/>
  <c r="I84" i="2"/>
  <c r="G84" i="2"/>
  <c r="F84" i="2"/>
  <c r="M83" i="2"/>
  <c r="L83" i="2"/>
  <c r="K83" i="2"/>
  <c r="J83" i="2"/>
  <c r="I83" i="2"/>
  <c r="H83" i="2"/>
  <c r="G83" i="2"/>
  <c r="F83" i="2"/>
  <c r="N82" i="2"/>
  <c r="M82" i="2"/>
  <c r="L82" i="2"/>
  <c r="N81" i="2"/>
  <c r="M81" i="2"/>
  <c r="L81" i="2"/>
  <c r="L80" i="2"/>
  <c r="H80" i="2"/>
  <c r="N80" i="2" s="1"/>
  <c r="M79" i="2"/>
  <c r="L79" i="2"/>
  <c r="H79" i="2"/>
  <c r="N79" i="2" s="1"/>
  <c r="L78" i="2"/>
  <c r="H78" i="2"/>
  <c r="N78" i="2" s="1"/>
  <c r="L77" i="2"/>
  <c r="H77" i="2"/>
  <c r="N77" i="2" s="1"/>
  <c r="L76" i="2"/>
  <c r="H76" i="2"/>
  <c r="N76" i="2" s="1"/>
  <c r="M75" i="2"/>
  <c r="L75" i="2"/>
  <c r="H75" i="2"/>
  <c r="N75" i="2" s="1"/>
  <c r="M74" i="2"/>
  <c r="L74" i="2"/>
  <c r="H74" i="2"/>
  <c r="N74" i="2" s="1"/>
  <c r="L73" i="2"/>
  <c r="H73" i="2"/>
  <c r="N73" i="2" s="1"/>
  <c r="L72" i="2"/>
  <c r="H72" i="2"/>
  <c r="N72" i="2" s="1"/>
  <c r="M71" i="2"/>
  <c r="L71" i="2"/>
  <c r="H71" i="2"/>
  <c r="N71" i="2" s="1"/>
  <c r="L70" i="2"/>
  <c r="H70" i="2"/>
  <c r="N70" i="2" s="1"/>
  <c r="L69" i="2"/>
  <c r="H69" i="2"/>
  <c r="N69" i="2" s="1"/>
  <c r="L68" i="2"/>
  <c r="H68" i="2"/>
  <c r="N68" i="2" s="1"/>
  <c r="M67" i="2"/>
  <c r="L67" i="2"/>
  <c r="H67" i="2"/>
  <c r="N67" i="2" s="1"/>
  <c r="M66" i="2"/>
  <c r="L66" i="2"/>
  <c r="H66" i="2"/>
  <c r="N66" i="2" s="1"/>
  <c r="L65" i="2"/>
  <c r="H65" i="2"/>
  <c r="N65" i="2" s="1"/>
  <c r="L64" i="2"/>
  <c r="H64" i="2"/>
  <c r="N64" i="2" s="1"/>
  <c r="M63" i="2"/>
  <c r="L63" i="2"/>
  <c r="H63" i="2"/>
  <c r="N63" i="2" s="1"/>
  <c r="L62" i="2"/>
  <c r="H62" i="2"/>
  <c r="N62" i="2" s="1"/>
  <c r="N61" i="2"/>
  <c r="M61" i="2"/>
  <c r="L61" i="2"/>
  <c r="K60" i="2"/>
  <c r="J60" i="2"/>
  <c r="I60" i="2"/>
  <c r="G60" i="2"/>
  <c r="F60" i="2"/>
  <c r="L59" i="2"/>
  <c r="K59" i="2"/>
  <c r="K57" i="2" s="1"/>
  <c r="J59" i="2"/>
  <c r="I59" i="2"/>
  <c r="G59" i="2"/>
  <c r="G57" i="2" s="1"/>
  <c r="F59" i="2"/>
  <c r="J57" i="2"/>
  <c r="I57" i="2"/>
  <c r="F57" i="2"/>
  <c r="L56" i="2"/>
  <c r="H56" i="2"/>
  <c r="M56" i="2" s="1"/>
  <c r="L55" i="2"/>
  <c r="H55" i="2"/>
  <c r="M55" i="2" s="1"/>
  <c r="L54" i="2"/>
  <c r="H54" i="2"/>
  <c r="M54" i="2" s="1"/>
  <c r="N53" i="2"/>
  <c r="L53" i="2"/>
  <c r="H53" i="2"/>
  <c r="M53" i="2" s="1"/>
  <c r="L52" i="2"/>
  <c r="H52" i="2"/>
  <c r="M52" i="2" s="1"/>
  <c r="L51" i="2"/>
  <c r="H51" i="2"/>
  <c r="M51" i="2" s="1"/>
  <c r="L50" i="2"/>
  <c r="H50" i="2"/>
  <c r="M50" i="2" s="1"/>
  <c r="N49" i="2"/>
  <c r="L49" i="2"/>
  <c r="H49" i="2"/>
  <c r="M49" i="2" s="1"/>
  <c r="L48" i="2"/>
  <c r="H48" i="2"/>
  <c r="M48" i="2" s="1"/>
  <c r="L47" i="2"/>
  <c r="L43" i="2" s="1"/>
  <c r="H47" i="2"/>
  <c r="M47" i="2" s="1"/>
  <c r="M43" i="2" s="1"/>
  <c r="L46" i="2"/>
  <c r="H46" i="2"/>
  <c r="M46" i="2" s="1"/>
  <c r="N45" i="2"/>
  <c r="M45" i="2"/>
  <c r="L45" i="2"/>
  <c r="K44" i="2"/>
  <c r="J44" i="2"/>
  <c r="I44" i="2"/>
  <c r="G44" i="2"/>
  <c r="F44" i="2"/>
  <c r="K43" i="2"/>
  <c r="J43" i="2"/>
  <c r="I43" i="2"/>
  <c r="G43" i="2"/>
  <c r="F43" i="2"/>
  <c r="L42" i="2"/>
  <c r="H42" i="2"/>
  <c r="N42" i="2" s="1"/>
  <c r="L41" i="2"/>
  <c r="H41" i="2"/>
  <c r="N41" i="2" s="1"/>
  <c r="N37" i="2" s="1"/>
  <c r="L40" i="2"/>
  <c r="H40" i="2"/>
  <c r="N40" i="2" s="1"/>
  <c r="N39" i="2"/>
  <c r="M39" i="2"/>
  <c r="L39" i="2"/>
  <c r="K38" i="2"/>
  <c r="J38" i="2"/>
  <c r="I38" i="2"/>
  <c r="G38" i="2"/>
  <c r="F38" i="2"/>
  <c r="L37" i="2"/>
  <c r="K37" i="2"/>
  <c r="J37" i="2"/>
  <c r="I37" i="2"/>
  <c r="G37" i="2"/>
  <c r="G13" i="2" s="1"/>
  <c r="G11" i="2" s="1"/>
  <c r="F37" i="2"/>
  <c r="L36" i="2"/>
  <c r="H36" i="2"/>
  <c r="N36" i="2" s="1"/>
  <c r="L35" i="2"/>
  <c r="H35" i="2"/>
  <c r="N35" i="2" s="1"/>
  <c r="L34" i="2"/>
  <c r="H34" i="2"/>
  <c r="N34" i="2" s="1"/>
  <c r="M33" i="2"/>
  <c r="L33" i="2"/>
  <c r="H33" i="2"/>
  <c r="N33" i="2" s="1"/>
  <c r="L32" i="2"/>
  <c r="H32" i="2"/>
  <c r="N32" i="2" s="1"/>
  <c r="M31" i="2"/>
  <c r="L31" i="2"/>
  <c r="H31" i="2"/>
  <c r="N31" i="2" s="1"/>
  <c r="L30" i="2"/>
  <c r="H30" i="2"/>
  <c r="N30" i="2" s="1"/>
  <c r="L29" i="2"/>
  <c r="H29" i="2"/>
  <c r="N29" i="2" s="1"/>
  <c r="M28" i="2"/>
  <c r="L28" i="2"/>
  <c r="H28" i="2"/>
  <c r="N28" i="2" s="1"/>
  <c r="M27" i="2"/>
  <c r="L27" i="2"/>
  <c r="H27" i="2"/>
  <c r="N27" i="2" s="1"/>
  <c r="L26" i="2"/>
  <c r="H26" i="2"/>
  <c r="N26" i="2" s="1"/>
  <c r="L25" i="2"/>
  <c r="H25" i="2"/>
  <c r="N25" i="2" s="1"/>
  <c r="M24" i="2"/>
  <c r="L24" i="2"/>
  <c r="H24" i="2"/>
  <c r="N24" i="2" s="1"/>
  <c r="M23" i="2"/>
  <c r="L23" i="2"/>
  <c r="H23" i="2"/>
  <c r="N23" i="2" s="1"/>
  <c r="L22" i="2"/>
  <c r="H22" i="2"/>
  <c r="N22" i="2" s="1"/>
  <c r="M21" i="2"/>
  <c r="L21" i="2"/>
  <c r="H21" i="2"/>
  <c r="N21" i="2" s="1"/>
  <c r="L20" i="2"/>
  <c r="H20" i="2"/>
  <c r="N20" i="2" s="1"/>
  <c r="L19" i="2"/>
  <c r="H19" i="2"/>
  <c r="N19" i="2" s="1"/>
  <c r="L18" i="2"/>
  <c r="H18" i="2"/>
  <c r="N18" i="2" s="1"/>
  <c r="N17" i="2"/>
  <c r="M17" i="2"/>
  <c r="L17" i="2"/>
  <c r="K16" i="2"/>
  <c r="J16" i="2"/>
  <c r="I16" i="2"/>
  <c r="G16" i="2"/>
  <c r="F16" i="2"/>
  <c r="K15" i="2"/>
  <c r="J15" i="2"/>
  <c r="I15" i="2"/>
  <c r="I13" i="2" s="1"/>
  <c r="I11" i="2" s="1"/>
  <c r="G15" i="2"/>
  <c r="F15" i="2"/>
  <c r="F13" i="2" s="1"/>
  <c r="F11" i="2" s="1"/>
  <c r="J13" i="2"/>
  <c r="J11" i="2" s="1"/>
  <c r="P12" i="2" l="1"/>
  <c r="H116" i="2"/>
  <c r="Q14" i="1"/>
  <c r="M36" i="2"/>
  <c r="M26" i="2"/>
  <c r="M35" i="2"/>
  <c r="K13" i="2"/>
  <c r="K11" i="2" s="1"/>
  <c r="K9" i="2" s="1"/>
  <c r="H15" i="2"/>
  <c r="M19" i="2"/>
  <c r="L15" i="2"/>
  <c r="L13" i="2" s="1"/>
  <c r="M25" i="2"/>
  <c r="M29" i="2"/>
  <c r="I58" i="2"/>
  <c r="Q58" i="2"/>
  <c r="N166" i="2"/>
  <c r="N164" i="2" s="1"/>
  <c r="N162" i="2" s="1"/>
  <c r="H150" i="2"/>
  <c r="H148" i="2" s="1"/>
  <c r="H146" i="2" s="1"/>
  <c r="N154" i="2"/>
  <c r="N150" i="2" s="1"/>
  <c r="M120" i="2"/>
  <c r="M116" i="2" s="1"/>
  <c r="L88" i="2"/>
  <c r="M102" i="2"/>
  <c r="M98" i="2"/>
  <c r="M94" i="2"/>
  <c r="M90" i="2"/>
  <c r="N88" i="2"/>
  <c r="M70" i="2"/>
  <c r="H84" i="2"/>
  <c r="M86" i="2"/>
  <c r="M84" i="2" s="1"/>
  <c r="M78" i="2"/>
  <c r="M62" i="2"/>
  <c r="J58" i="2"/>
  <c r="N60" i="2"/>
  <c r="N52" i="2"/>
  <c r="N56" i="2"/>
  <c r="Q14" i="2"/>
  <c r="N48" i="2"/>
  <c r="I14" i="2"/>
  <c r="N38" i="2"/>
  <c r="L38" i="2"/>
  <c r="K14" i="2"/>
  <c r="M32" i="2"/>
  <c r="M34" i="2"/>
  <c r="H16" i="2"/>
  <c r="M30" i="2"/>
  <c r="M22" i="2"/>
  <c r="J14" i="2"/>
  <c r="M20" i="2"/>
  <c r="M18" i="2"/>
  <c r="L139" i="2"/>
  <c r="L104" i="2"/>
  <c r="F58" i="2"/>
  <c r="L60" i="2"/>
  <c r="M44" i="2"/>
  <c r="L44" i="2"/>
  <c r="G14" i="2"/>
  <c r="L16" i="2"/>
  <c r="F14" i="2"/>
  <c r="Q58" i="1"/>
  <c r="N149" i="2"/>
  <c r="N147" i="2" s="1"/>
  <c r="N145" i="2" s="1"/>
  <c r="I9" i="2"/>
  <c r="G9" i="2"/>
  <c r="M150" i="2"/>
  <c r="F9" i="2"/>
  <c r="J9" i="2"/>
  <c r="M149" i="2"/>
  <c r="M147" i="2" s="1"/>
  <c r="M145" i="2" s="1"/>
  <c r="L150" i="2"/>
  <c r="L148" i="2" s="1"/>
  <c r="L146" i="2" s="1"/>
  <c r="H103" i="2"/>
  <c r="N107" i="2"/>
  <c r="N113" i="2"/>
  <c r="N114" i="2"/>
  <c r="N112" i="2"/>
  <c r="N110" i="2"/>
  <c r="N106" i="2"/>
  <c r="M104" i="2"/>
  <c r="P12" i="1"/>
  <c r="N15" i="2"/>
  <c r="N16" i="2"/>
  <c r="N144" i="2"/>
  <c r="H140" i="2"/>
  <c r="H37" i="2"/>
  <c r="H13" i="2" s="1"/>
  <c r="G58" i="2"/>
  <c r="K58" i="2"/>
  <c r="N160" i="2"/>
  <c r="H38" i="2"/>
  <c r="M40" i="2"/>
  <c r="M41" i="2"/>
  <c r="M37" i="2" s="1"/>
  <c r="M42" i="2"/>
  <c r="H43" i="2"/>
  <c r="N47" i="2"/>
  <c r="N43" i="2" s="1"/>
  <c r="N51" i="2"/>
  <c r="N55" i="2"/>
  <c r="H59" i="2"/>
  <c r="L57" i="2"/>
  <c r="L11" i="2" s="1"/>
  <c r="L9" i="2" s="1"/>
  <c r="H60" i="2"/>
  <c r="N59" i="2"/>
  <c r="M65" i="2"/>
  <c r="M59" i="2" s="1"/>
  <c r="M57" i="2" s="1"/>
  <c r="M69" i="2"/>
  <c r="M73" i="2"/>
  <c r="M77" i="2"/>
  <c r="H88" i="2"/>
  <c r="N91" i="2"/>
  <c r="N87" i="2" s="1"/>
  <c r="H87" i="2"/>
  <c r="M93" i="2"/>
  <c r="M97" i="2"/>
  <c r="M101" i="2"/>
  <c r="M103" i="2"/>
  <c r="M144" i="2"/>
  <c r="H44" i="2"/>
  <c r="N46" i="2"/>
  <c r="N50" i="2"/>
  <c r="N54" i="2"/>
  <c r="M64" i="2"/>
  <c r="M68" i="2"/>
  <c r="M72" i="2"/>
  <c r="M76" i="2"/>
  <c r="M80" i="2"/>
  <c r="M92" i="2"/>
  <c r="M88" i="2" s="1"/>
  <c r="M96" i="2"/>
  <c r="M100" i="2"/>
  <c r="H139" i="2"/>
  <c r="M160" i="2"/>
  <c r="H104" i="2"/>
  <c r="H164" i="2"/>
  <c r="H162" i="2" s="1"/>
  <c r="Q12" i="2" l="1"/>
  <c r="Q12" i="1"/>
  <c r="M15" i="2"/>
  <c r="M13" i="2"/>
  <c r="M11" i="2" s="1"/>
  <c r="M38" i="2"/>
  <c r="I12" i="2"/>
  <c r="I10" i="2" s="1"/>
  <c r="L58" i="2"/>
  <c r="J12" i="2"/>
  <c r="J10" i="2" s="1"/>
  <c r="K12" i="2"/>
  <c r="K10" i="2" s="1"/>
  <c r="N44" i="2"/>
  <c r="N14" i="2" s="1"/>
  <c r="H14" i="2"/>
  <c r="M16" i="2"/>
  <c r="F12" i="2"/>
  <c r="F10" i="2" s="1"/>
  <c r="M60" i="2"/>
  <c r="M58" i="2" s="1"/>
  <c r="L14" i="2"/>
  <c r="G12" i="2"/>
  <c r="G10" i="2" s="1"/>
  <c r="M9" i="2"/>
  <c r="Q160" i="2"/>
  <c r="Q148" i="2" s="1"/>
  <c r="Q146" i="2" s="1"/>
  <c r="Q10" i="2" s="1"/>
  <c r="N148" i="2"/>
  <c r="N146" i="2" s="1"/>
  <c r="M148" i="2"/>
  <c r="M146" i="2" s="1"/>
  <c r="P148" i="2"/>
  <c r="N104" i="2"/>
  <c r="N58" i="2" s="1"/>
  <c r="N103" i="2"/>
  <c r="N13" i="2"/>
  <c r="H57" i="2"/>
  <c r="H11" i="2" s="1"/>
  <c r="H9" i="2" s="1"/>
  <c r="M139" i="2"/>
  <c r="M140" i="2"/>
  <c r="N57" i="2"/>
  <c r="H58" i="2"/>
  <c r="N140" i="2"/>
  <c r="N139" i="2"/>
  <c r="L12" i="2" l="1"/>
  <c r="L10" i="2" s="1"/>
  <c r="M14" i="2"/>
  <c r="M12" i="2" s="1"/>
  <c r="M10" i="2" s="1"/>
  <c r="H12" i="2"/>
  <c r="H10" i="2" s="1"/>
  <c r="P146" i="2"/>
  <c r="P10" i="2" s="1"/>
  <c r="N12" i="2"/>
  <c r="N10" i="2" s="1"/>
  <c r="N11" i="2"/>
  <c r="N9" i="2" s="1"/>
  <c r="L166" i="1" l="1"/>
  <c r="L164" i="1" s="1"/>
  <c r="L162" i="1" s="1"/>
  <c r="H166" i="1"/>
  <c r="N165" i="1"/>
  <c r="N163" i="1" s="1"/>
  <c r="N161" i="1" s="1"/>
  <c r="M165" i="1"/>
  <c r="M163" i="1" s="1"/>
  <c r="M161" i="1" s="1"/>
  <c r="L165" i="1"/>
  <c r="L163" i="1" s="1"/>
  <c r="L161" i="1" s="1"/>
  <c r="K164" i="1"/>
  <c r="K162" i="1" s="1"/>
  <c r="J164" i="1"/>
  <c r="J162" i="1" s="1"/>
  <c r="I164" i="1"/>
  <c r="I162" i="1" s="1"/>
  <c r="G164" i="1"/>
  <c r="G162" i="1" s="1"/>
  <c r="F164" i="1"/>
  <c r="F162" i="1" s="1"/>
  <c r="K163" i="1"/>
  <c r="K161" i="1" s="1"/>
  <c r="J163" i="1"/>
  <c r="I163" i="1"/>
  <c r="H163" i="1"/>
  <c r="H161" i="1" s="1"/>
  <c r="G163" i="1"/>
  <c r="G161" i="1" s="1"/>
  <c r="F163" i="1"/>
  <c r="J161" i="1"/>
  <c r="I161" i="1"/>
  <c r="F161" i="1"/>
  <c r="L160" i="1"/>
  <c r="H160" i="1"/>
  <c r="M160" i="1" s="1"/>
  <c r="P148" i="1" s="1"/>
  <c r="P146" i="1" s="1"/>
  <c r="P10" i="1" s="1"/>
  <c r="N159" i="1"/>
  <c r="L159" i="1"/>
  <c r="H159" i="1"/>
  <c r="M159" i="1" s="1"/>
  <c r="L158" i="1"/>
  <c r="H158" i="1"/>
  <c r="M158" i="1" s="1"/>
  <c r="L157" i="1"/>
  <c r="H157" i="1"/>
  <c r="M157" i="1" s="1"/>
  <c r="L156" i="1"/>
  <c r="H156" i="1"/>
  <c r="M156" i="1" s="1"/>
  <c r="L155" i="1"/>
  <c r="H155" i="1"/>
  <c r="M155" i="1" s="1"/>
  <c r="N154" i="1"/>
  <c r="L154" i="1"/>
  <c r="H154" i="1"/>
  <c r="M154" i="1" s="1"/>
  <c r="L153" i="1"/>
  <c r="H153" i="1"/>
  <c r="L152" i="1"/>
  <c r="H152" i="1"/>
  <c r="M152" i="1" s="1"/>
  <c r="N151" i="1"/>
  <c r="M151" i="1"/>
  <c r="L151" i="1"/>
  <c r="K150" i="1"/>
  <c r="K148" i="1" s="1"/>
  <c r="K146" i="1" s="1"/>
  <c r="J150" i="1"/>
  <c r="J148" i="1" s="1"/>
  <c r="J146" i="1" s="1"/>
  <c r="I150" i="1"/>
  <c r="I148" i="1" s="1"/>
  <c r="I146" i="1" s="1"/>
  <c r="G150" i="1"/>
  <c r="G148" i="1" s="1"/>
  <c r="G146" i="1" s="1"/>
  <c r="F150" i="1"/>
  <c r="F148" i="1" s="1"/>
  <c r="F146" i="1" s="1"/>
  <c r="K149" i="1"/>
  <c r="K147" i="1" s="1"/>
  <c r="K145" i="1" s="1"/>
  <c r="J149" i="1"/>
  <c r="J147" i="1" s="1"/>
  <c r="J145" i="1" s="1"/>
  <c r="I149" i="1"/>
  <c r="I147" i="1" s="1"/>
  <c r="I145" i="1" s="1"/>
  <c r="G149" i="1"/>
  <c r="F149" i="1"/>
  <c r="F147" i="1" s="1"/>
  <c r="F145" i="1" s="1"/>
  <c r="G147" i="1"/>
  <c r="G145" i="1" s="1"/>
  <c r="L144" i="1"/>
  <c r="H144" i="1"/>
  <c r="M144" i="1" s="1"/>
  <c r="N143" i="1"/>
  <c r="M143" i="1"/>
  <c r="L143" i="1"/>
  <c r="L142" i="1"/>
  <c r="H142" i="1"/>
  <c r="K140" i="1"/>
  <c r="J140" i="1"/>
  <c r="I140" i="1"/>
  <c r="G140" i="1"/>
  <c r="F140" i="1"/>
  <c r="L136" i="1"/>
  <c r="L132" i="1" s="1"/>
  <c r="L122" i="1" s="1"/>
  <c r="H136" i="1"/>
  <c r="M136" i="1" s="1"/>
  <c r="M132" i="1" s="1"/>
  <c r="K132" i="1"/>
  <c r="J132" i="1"/>
  <c r="I132" i="1"/>
  <c r="G132" i="1"/>
  <c r="F132" i="1"/>
  <c r="F122" i="1" s="1"/>
  <c r="N131" i="1"/>
  <c r="M131" i="1"/>
  <c r="L131" i="1"/>
  <c r="K131" i="1"/>
  <c r="J131" i="1"/>
  <c r="I131" i="1"/>
  <c r="H131" i="1"/>
  <c r="G131" i="1"/>
  <c r="F131" i="1"/>
  <c r="N124" i="1"/>
  <c r="M124" i="1"/>
  <c r="L124" i="1"/>
  <c r="K124" i="1"/>
  <c r="J124" i="1"/>
  <c r="I124" i="1"/>
  <c r="H124" i="1"/>
  <c r="G124" i="1"/>
  <c r="F124" i="1"/>
  <c r="N123" i="1"/>
  <c r="M123" i="1"/>
  <c r="L123" i="1"/>
  <c r="K123" i="1"/>
  <c r="J123" i="1"/>
  <c r="I123" i="1"/>
  <c r="H123" i="1"/>
  <c r="G123" i="1"/>
  <c r="F123" i="1"/>
  <c r="L121" i="1"/>
  <c r="L120" i="1"/>
  <c r="L116" i="1" s="1"/>
  <c r="H120" i="1"/>
  <c r="N120" i="1" s="1"/>
  <c r="N116" i="1" s="1"/>
  <c r="M119" i="1"/>
  <c r="M115" i="1" s="1"/>
  <c r="L119" i="1"/>
  <c r="L115" i="1" s="1"/>
  <c r="H119" i="1"/>
  <c r="N119" i="1" s="1"/>
  <c r="N115" i="1" s="1"/>
  <c r="H118" i="1"/>
  <c r="H117" i="1"/>
  <c r="K116" i="1"/>
  <c r="J116" i="1"/>
  <c r="I116" i="1"/>
  <c r="G116" i="1"/>
  <c r="F116" i="1"/>
  <c r="K115" i="1"/>
  <c r="J115" i="1"/>
  <c r="I115" i="1"/>
  <c r="H115" i="1" s="1"/>
  <c r="G115" i="1"/>
  <c r="F115" i="1"/>
  <c r="L114" i="1"/>
  <c r="H114" i="1"/>
  <c r="N114" i="1" s="1"/>
  <c r="L113" i="1"/>
  <c r="H113" i="1"/>
  <c r="N113" i="1" s="1"/>
  <c r="L112" i="1"/>
  <c r="H112" i="1"/>
  <c r="M112" i="1" s="1"/>
  <c r="L111" i="1"/>
  <c r="H111" i="1"/>
  <c r="N111" i="1" s="1"/>
  <c r="L110" i="1"/>
  <c r="H110" i="1"/>
  <c r="M110" i="1" s="1"/>
  <c r="L109" i="1"/>
  <c r="H109" i="1"/>
  <c r="N109" i="1" s="1"/>
  <c r="L108" i="1"/>
  <c r="H108" i="1"/>
  <c r="N108" i="1" s="1"/>
  <c r="L107" i="1"/>
  <c r="H107" i="1"/>
  <c r="N107" i="1" s="1"/>
  <c r="L106" i="1"/>
  <c r="H106" i="1"/>
  <c r="N106" i="1" s="1"/>
  <c r="N105" i="1"/>
  <c r="M105" i="1"/>
  <c r="L105" i="1"/>
  <c r="K104" i="1"/>
  <c r="J104" i="1"/>
  <c r="I104" i="1"/>
  <c r="G104" i="1"/>
  <c r="F104" i="1"/>
  <c r="K103" i="1"/>
  <c r="J103" i="1"/>
  <c r="I103" i="1"/>
  <c r="G103" i="1"/>
  <c r="F103" i="1"/>
  <c r="L102" i="1"/>
  <c r="H102" i="1"/>
  <c r="L101" i="1"/>
  <c r="H101" i="1"/>
  <c r="L100" i="1"/>
  <c r="H100" i="1"/>
  <c r="L99" i="1"/>
  <c r="H99" i="1"/>
  <c r="L98" i="1"/>
  <c r="H98" i="1"/>
  <c r="L97" i="1"/>
  <c r="H97" i="1"/>
  <c r="L96" i="1"/>
  <c r="H96" i="1"/>
  <c r="L95" i="1"/>
  <c r="H95" i="1"/>
  <c r="L94" i="1"/>
  <c r="H94" i="1"/>
  <c r="L93" i="1"/>
  <c r="H93" i="1"/>
  <c r="L92" i="1"/>
  <c r="H92" i="1"/>
  <c r="L91" i="1"/>
  <c r="H91" i="1"/>
  <c r="L90" i="1"/>
  <c r="H90" i="1"/>
  <c r="N89" i="1"/>
  <c r="M89" i="1"/>
  <c r="L89" i="1"/>
  <c r="K88" i="1"/>
  <c r="J88" i="1"/>
  <c r="I88" i="1"/>
  <c r="G88" i="1"/>
  <c r="F88" i="1"/>
  <c r="L87" i="1"/>
  <c r="K87" i="1"/>
  <c r="J87" i="1"/>
  <c r="I87" i="1"/>
  <c r="G87" i="1"/>
  <c r="F87" i="1"/>
  <c r="L86" i="1"/>
  <c r="L84" i="1" s="1"/>
  <c r="H86" i="1"/>
  <c r="N85" i="1"/>
  <c r="N83" i="1" s="1"/>
  <c r="M85" i="1"/>
  <c r="M83" i="1" s="1"/>
  <c r="L85" i="1"/>
  <c r="K84" i="1"/>
  <c r="J84" i="1"/>
  <c r="I84" i="1"/>
  <c r="G84" i="1"/>
  <c r="F84" i="1"/>
  <c r="L83" i="1"/>
  <c r="K83" i="1"/>
  <c r="J83" i="1"/>
  <c r="J57" i="1" s="1"/>
  <c r="I83" i="1"/>
  <c r="I57" i="1" s="1"/>
  <c r="H83" i="1"/>
  <c r="G83" i="1"/>
  <c r="F83" i="1"/>
  <c r="L82" i="1"/>
  <c r="H82" i="1"/>
  <c r="N82" i="1" s="1"/>
  <c r="L81" i="1"/>
  <c r="H81" i="1"/>
  <c r="L80" i="1"/>
  <c r="H80" i="1"/>
  <c r="N80" i="1" s="1"/>
  <c r="L79" i="1"/>
  <c r="H79" i="1"/>
  <c r="N79" i="1" s="1"/>
  <c r="L78" i="1"/>
  <c r="H78" i="1"/>
  <c r="N78" i="1" s="1"/>
  <c r="L77" i="1"/>
  <c r="H77" i="1"/>
  <c r="L76" i="1"/>
  <c r="H76" i="1"/>
  <c r="N76" i="1" s="1"/>
  <c r="L75" i="1"/>
  <c r="H75" i="1"/>
  <c r="N75" i="1" s="1"/>
  <c r="L74" i="1"/>
  <c r="H74" i="1"/>
  <c r="N74" i="1" s="1"/>
  <c r="L73" i="1"/>
  <c r="H73" i="1"/>
  <c r="L72" i="1"/>
  <c r="H72" i="1"/>
  <c r="N72" i="1" s="1"/>
  <c r="M71" i="1"/>
  <c r="L71" i="1"/>
  <c r="H71" i="1"/>
  <c r="N71" i="1" s="1"/>
  <c r="L70" i="1"/>
  <c r="H70" i="1"/>
  <c r="N70" i="1" s="1"/>
  <c r="L69" i="1"/>
  <c r="H69" i="1"/>
  <c r="L68" i="1"/>
  <c r="H68" i="1"/>
  <c r="N68" i="1" s="1"/>
  <c r="L67" i="1"/>
  <c r="H67" i="1"/>
  <c r="N67" i="1" s="1"/>
  <c r="L66" i="1"/>
  <c r="H66" i="1"/>
  <c r="N66" i="1" s="1"/>
  <c r="L65" i="1"/>
  <c r="H65" i="1"/>
  <c r="L64" i="1"/>
  <c r="H64" i="1"/>
  <c r="N64" i="1" s="1"/>
  <c r="L63" i="1"/>
  <c r="H63" i="1"/>
  <c r="N63" i="1" s="1"/>
  <c r="L62" i="1"/>
  <c r="H62" i="1"/>
  <c r="N62" i="1" s="1"/>
  <c r="N61" i="1"/>
  <c r="M61" i="1"/>
  <c r="L61" i="1"/>
  <c r="K60" i="1"/>
  <c r="J60" i="1"/>
  <c r="I60" i="1"/>
  <c r="G60" i="1"/>
  <c r="F60" i="1"/>
  <c r="K59" i="1"/>
  <c r="J59" i="1"/>
  <c r="I59" i="1"/>
  <c r="G59" i="1"/>
  <c r="G57" i="1" s="1"/>
  <c r="F59" i="1"/>
  <c r="L56" i="1"/>
  <c r="H56" i="1"/>
  <c r="M56" i="1" s="1"/>
  <c r="L55" i="1"/>
  <c r="H55" i="1"/>
  <c r="L54" i="1"/>
  <c r="H54" i="1"/>
  <c r="M54" i="1" s="1"/>
  <c r="N53" i="1"/>
  <c r="L53" i="1"/>
  <c r="H53" i="1"/>
  <c r="M53" i="1" s="1"/>
  <c r="L52" i="1"/>
  <c r="H52" i="1"/>
  <c r="M52" i="1" s="1"/>
  <c r="L51" i="1"/>
  <c r="H51" i="1"/>
  <c r="L50" i="1"/>
  <c r="H50" i="1"/>
  <c r="M50" i="1" s="1"/>
  <c r="L49" i="1"/>
  <c r="H49" i="1"/>
  <c r="M49" i="1" s="1"/>
  <c r="L48" i="1"/>
  <c r="H48" i="1"/>
  <c r="M48" i="1" s="1"/>
  <c r="L47" i="1"/>
  <c r="H47" i="1"/>
  <c r="L46" i="1"/>
  <c r="H46" i="1"/>
  <c r="N45" i="1"/>
  <c r="M45" i="1"/>
  <c r="L45" i="1"/>
  <c r="K44" i="1"/>
  <c r="J44" i="1"/>
  <c r="I44" i="1"/>
  <c r="G44" i="1"/>
  <c r="F44" i="1"/>
  <c r="K43" i="1"/>
  <c r="J43" i="1"/>
  <c r="I43" i="1"/>
  <c r="G43" i="1"/>
  <c r="F43" i="1"/>
  <c r="L42" i="1"/>
  <c r="H42" i="1"/>
  <c r="L41" i="1"/>
  <c r="H41" i="1"/>
  <c r="N41" i="1" s="1"/>
  <c r="L40" i="1"/>
  <c r="H40" i="1"/>
  <c r="N40" i="1" s="1"/>
  <c r="N39" i="1"/>
  <c r="M39" i="1"/>
  <c r="L39" i="1"/>
  <c r="K38" i="1"/>
  <c r="J38" i="1"/>
  <c r="I38" i="1"/>
  <c r="G38" i="1"/>
  <c r="F38" i="1"/>
  <c r="K37" i="1"/>
  <c r="J37" i="1"/>
  <c r="I37" i="1"/>
  <c r="G37" i="1"/>
  <c r="F37" i="1"/>
  <c r="L36" i="1"/>
  <c r="H36" i="1"/>
  <c r="M36" i="1" s="1"/>
  <c r="L35" i="1"/>
  <c r="H35" i="1"/>
  <c r="M35" i="1" s="1"/>
  <c r="L34" i="1"/>
  <c r="H34" i="1"/>
  <c r="M34" i="1" s="1"/>
  <c r="L33" i="1"/>
  <c r="H33" i="1"/>
  <c r="M33" i="1" s="1"/>
  <c r="L32" i="1"/>
  <c r="H32" i="1"/>
  <c r="M32" i="1" s="1"/>
  <c r="N31" i="1"/>
  <c r="L31" i="1"/>
  <c r="H31" i="1"/>
  <c r="M31" i="1" s="1"/>
  <c r="L30" i="1"/>
  <c r="H30" i="1"/>
  <c r="M30" i="1" s="1"/>
  <c r="L29" i="1"/>
  <c r="H29" i="1"/>
  <c r="M29" i="1" s="1"/>
  <c r="L28" i="1"/>
  <c r="H28" i="1"/>
  <c r="M28" i="1" s="1"/>
  <c r="L27" i="1"/>
  <c r="H27" i="1"/>
  <c r="M27" i="1" s="1"/>
  <c r="L26" i="1"/>
  <c r="H26" i="1"/>
  <c r="M26" i="1" s="1"/>
  <c r="L25" i="1"/>
  <c r="H25" i="1"/>
  <c r="M25" i="1" s="1"/>
  <c r="N24" i="1"/>
  <c r="L24" i="1"/>
  <c r="H24" i="1"/>
  <c r="M24" i="1" s="1"/>
  <c r="N23" i="1"/>
  <c r="L23" i="1"/>
  <c r="H23" i="1"/>
  <c r="M23" i="1" s="1"/>
  <c r="L22" i="1"/>
  <c r="H22" i="1"/>
  <c r="M22" i="1" s="1"/>
  <c r="L21" i="1"/>
  <c r="H21" i="1"/>
  <c r="M21" i="1" s="1"/>
  <c r="L20" i="1"/>
  <c r="H20" i="1"/>
  <c r="M20" i="1" s="1"/>
  <c r="L19" i="1"/>
  <c r="H19" i="1"/>
  <c r="M19" i="1" s="1"/>
  <c r="L18" i="1"/>
  <c r="H18" i="1"/>
  <c r="M18" i="1" s="1"/>
  <c r="N17" i="1"/>
  <c r="M17" i="1"/>
  <c r="L17" i="1"/>
  <c r="L15" i="1" s="1"/>
  <c r="K16" i="1"/>
  <c r="J16" i="1"/>
  <c r="I16" i="1"/>
  <c r="G16" i="1"/>
  <c r="F16" i="1"/>
  <c r="K15" i="1"/>
  <c r="J15" i="1"/>
  <c r="I15" i="1"/>
  <c r="I13" i="1" s="1"/>
  <c r="G15" i="1"/>
  <c r="F15" i="1"/>
  <c r="F13" i="1" s="1"/>
  <c r="N20" i="1" l="1"/>
  <c r="N28" i="1"/>
  <c r="N35" i="1"/>
  <c r="N19" i="1"/>
  <c r="N27" i="1"/>
  <c r="N36" i="1"/>
  <c r="L38" i="1"/>
  <c r="F14" i="1"/>
  <c r="N18" i="1"/>
  <c r="N32" i="1"/>
  <c r="M40" i="1"/>
  <c r="K14" i="1"/>
  <c r="N48" i="1"/>
  <c r="M66" i="1"/>
  <c r="M82" i="1"/>
  <c r="K58" i="1"/>
  <c r="M114" i="1"/>
  <c r="L88" i="1"/>
  <c r="F58" i="1"/>
  <c r="L16" i="1"/>
  <c r="F57" i="1"/>
  <c r="F11" i="1" s="1"/>
  <c r="F9" i="1" s="1"/>
  <c r="J13" i="1"/>
  <c r="I14" i="1"/>
  <c r="N60" i="1"/>
  <c r="J14" i="1"/>
  <c r="N22" i="1"/>
  <c r="N26" i="1"/>
  <c r="N30" i="1"/>
  <c r="N34" i="1"/>
  <c r="L60" i="1"/>
  <c r="M63" i="1"/>
  <c r="M79" i="1"/>
  <c r="M113" i="1"/>
  <c r="H116" i="1"/>
  <c r="F121" i="1"/>
  <c r="J121" i="1"/>
  <c r="N121" i="1"/>
  <c r="I122" i="1"/>
  <c r="M122" i="1"/>
  <c r="G122" i="1"/>
  <c r="K122" i="1"/>
  <c r="N136" i="1"/>
  <c r="N132" i="1" s="1"/>
  <c r="N122" i="1" s="1"/>
  <c r="L140" i="1"/>
  <c r="N158" i="1"/>
  <c r="N21" i="1"/>
  <c r="N25" i="1"/>
  <c r="N29" i="1"/>
  <c r="N33" i="1"/>
  <c r="L37" i="1"/>
  <c r="L43" i="1"/>
  <c r="N56" i="1"/>
  <c r="M62" i="1"/>
  <c r="M74" i="1"/>
  <c r="M106" i="1"/>
  <c r="M120" i="1"/>
  <c r="M116" i="1" s="1"/>
  <c r="G121" i="1"/>
  <c r="K121" i="1"/>
  <c r="J122" i="1"/>
  <c r="I121" i="1"/>
  <c r="M121" i="1"/>
  <c r="H132" i="1"/>
  <c r="H122" i="1" s="1"/>
  <c r="N144" i="1"/>
  <c r="N37" i="1"/>
  <c r="N103" i="1"/>
  <c r="L59" i="1"/>
  <c r="L57" i="1" s="1"/>
  <c r="H16" i="1"/>
  <c r="L13" i="1"/>
  <c r="L11" i="1" s="1"/>
  <c r="L9" i="1" s="1"/>
  <c r="G13" i="1"/>
  <c r="N52" i="1"/>
  <c r="M70" i="1"/>
  <c r="M78" i="1"/>
  <c r="L103" i="1"/>
  <c r="L104" i="1"/>
  <c r="M111" i="1"/>
  <c r="N112" i="1"/>
  <c r="M150" i="1"/>
  <c r="M148" i="1" s="1"/>
  <c r="M146" i="1" s="1"/>
  <c r="H15" i="1"/>
  <c r="H13" i="1" s="1"/>
  <c r="M15" i="1"/>
  <c r="M16" i="1"/>
  <c r="H37" i="1"/>
  <c r="N49" i="1"/>
  <c r="J58" i="1"/>
  <c r="M67" i="1"/>
  <c r="M75" i="1"/>
  <c r="L149" i="1"/>
  <c r="L147" i="1" s="1"/>
  <c r="L145" i="1" s="1"/>
  <c r="L150" i="1"/>
  <c r="L148" i="1" s="1"/>
  <c r="L146" i="1" s="1"/>
  <c r="N155" i="1"/>
  <c r="H149" i="1"/>
  <c r="H147" i="1" s="1"/>
  <c r="H145" i="1" s="1"/>
  <c r="N153" i="1"/>
  <c r="N157" i="1"/>
  <c r="N149" i="1" s="1"/>
  <c r="N147" i="1" s="1"/>
  <c r="N145" i="1" s="1"/>
  <c r="N152" i="1"/>
  <c r="N156" i="1"/>
  <c r="N160" i="1"/>
  <c r="M107" i="1"/>
  <c r="M108" i="1"/>
  <c r="M109" i="1"/>
  <c r="H103" i="1"/>
  <c r="N110" i="1"/>
  <c r="H104" i="1"/>
  <c r="M51" i="1"/>
  <c r="N51" i="1"/>
  <c r="N65" i="1"/>
  <c r="M65" i="1"/>
  <c r="H59" i="1"/>
  <c r="N73" i="1"/>
  <c r="M73" i="1"/>
  <c r="N81" i="1"/>
  <c r="M81" i="1"/>
  <c r="N90" i="1"/>
  <c r="M90" i="1"/>
  <c r="H88" i="1"/>
  <c r="N92" i="1"/>
  <c r="M92" i="1"/>
  <c r="N94" i="1"/>
  <c r="M94" i="1"/>
  <c r="N96" i="1"/>
  <c r="M96" i="1"/>
  <c r="N98" i="1"/>
  <c r="M98" i="1"/>
  <c r="N102" i="1"/>
  <c r="M102" i="1"/>
  <c r="G14" i="1"/>
  <c r="M47" i="1"/>
  <c r="N47" i="1"/>
  <c r="H43" i="1"/>
  <c r="M55" i="1"/>
  <c r="N55" i="1"/>
  <c r="N69" i="1"/>
  <c r="M69" i="1"/>
  <c r="N77" i="1"/>
  <c r="M77" i="1"/>
  <c r="H87" i="1"/>
  <c r="N91" i="1"/>
  <c r="N87" i="1" s="1"/>
  <c r="M91" i="1"/>
  <c r="M87" i="1" s="1"/>
  <c r="N93" i="1"/>
  <c r="M93" i="1"/>
  <c r="N95" i="1"/>
  <c r="M95" i="1"/>
  <c r="N97" i="1"/>
  <c r="M97" i="1"/>
  <c r="N99" i="1"/>
  <c r="M99" i="1"/>
  <c r="N101" i="1"/>
  <c r="M101" i="1"/>
  <c r="N100" i="1"/>
  <c r="M100" i="1"/>
  <c r="K13" i="1"/>
  <c r="N42" i="1"/>
  <c r="N38" i="1" s="1"/>
  <c r="H38" i="1"/>
  <c r="M42" i="1"/>
  <c r="I11" i="1"/>
  <c r="I9" i="1" s="1"/>
  <c r="K57" i="1"/>
  <c r="I58" i="1"/>
  <c r="H140" i="1"/>
  <c r="N142" i="1"/>
  <c r="M142" i="1"/>
  <c r="M140" i="1" s="1"/>
  <c r="M46" i="1"/>
  <c r="M44" i="1" s="1"/>
  <c r="H44" i="1"/>
  <c r="M86" i="1"/>
  <c r="M84" i="1" s="1"/>
  <c r="H84" i="1"/>
  <c r="M166" i="1"/>
  <c r="M164" i="1" s="1"/>
  <c r="M162" i="1" s="1"/>
  <c r="H164" i="1"/>
  <c r="H162" i="1" s="1"/>
  <c r="L44" i="1"/>
  <c r="H60" i="1"/>
  <c r="G58" i="1"/>
  <c r="M41" i="1"/>
  <c r="M37" i="1" s="1"/>
  <c r="N46" i="1"/>
  <c r="N50" i="1"/>
  <c r="N54" i="1"/>
  <c r="M64" i="1"/>
  <c r="M68" i="1"/>
  <c r="M72" i="1"/>
  <c r="M76" i="1"/>
  <c r="M80" i="1"/>
  <c r="N86" i="1"/>
  <c r="N84" i="1" s="1"/>
  <c r="H150" i="1"/>
  <c r="H148" i="1" s="1"/>
  <c r="H146" i="1" s="1"/>
  <c r="M153" i="1"/>
  <c r="M149" i="1" s="1"/>
  <c r="M147" i="1" s="1"/>
  <c r="M145" i="1" s="1"/>
  <c r="N166" i="1"/>
  <c r="N164" i="1" s="1"/>
  <c r="N162" i="1" s="1"/>
  <c r="F12" i="1" l="1"/>
  <c r="F10" i="1" s="1"/>
  <c r="N15" i="1"/>
  <c r="L14" i="1"/>
  <c r="M38" i="1"/>
  <c r="M14" i="1" s="1"/>
  <c r="N140" i="1"/>
  <c r="N16" i="1"/>
  <c r="K12" i="1"/>
  <c r="K10" i="1" s="1"/>
  <c r="J12" i="1"/>
  <c r="J10" i="1" s="1"/>
  <c r="H14" i="1"/>
  <c r="L58" i="1"/>
  <c r="N104" i="1"/>
  <c r="I12" i="1"/>
  <c r="I10" i="1" s="1"/>
  <c r="M104" i="1"/>
  <c r="H121" i="1"/>
  <c r="G11" i="1"/>
  <c r="G9" i="1" s="1"/>
  <c r="J11" i="1"/>
  <c r="J9" i="1" s="1"/>
  <c r="M60" i="1"/>
  <c r="M43" i="1"/>
  <c r="M13" i="1" s="1"/>
  <c r="M11" i="1" s="1"/>
  <c r="M9" i="1" s="1"/>
  <c r="N59" i="1"/>
  <c r="N57" i="1" s="1"/>
  <c r="M59" i="1"/>
  <c r="M57" i="1" s="1"/>
  <c r="N88" i="1"/>
  <c r="N43" i="1"/>
  <c r="N13" i="1" s="1"/>
  <c r="M103" i="1"/>
  <c r="N150" i="1"/>
  <c r="N148" i="1" s="1"/>
  <c r="N146" i="1" s="1"/>
  <c r="Q148" i="1"/>
  <c r="Q146" i="1" s="1"/>
  <c r="Q10" i="1" s="1"/>
  <c r="G12" i="1"/>
  <c r="G10" i="1" s="1"/>
  <c r="H57" i="1"/>
  <c r="H11" i="1" s="1"/>
  <c r="H9" i="1" s="1"/>
  <c r="N44" i="1"/>
  <c r="H58" i="1"/>
  <c r="K11" i="1"/>
  <c r="K9" i="1" s="1"/>
  <c r="M88" i="1"/>
  <c r="N14" i="1" l="1"/>
  <c r="L12" i="1"/>
  <c r="L10" i="1" s="1"/>
  <c r="N58" i="1"/>
  <c r="H12" i="1"/>
  <c r="H10" i="1" s="1"/>
  <c r="M58" i="1"/>
  <c r="M12" i="1" s="1"/>
  <c r="M10" i="1" s="1"/>
  <c r="N11" i="1"/>
  <c r="N9" i="1" s="1"/>
  <c r="N12" i="1" l="1"/>
  <c r="N10" i="1" s="1"/>
</calcChain>
</file>

<file path=xl/sharedStrings.xml><?xml version="1.0" encoding="utf-8"?>
<sst xmlns="http://schemas.openxmlformats.org/spreadsheetml/2006/main" count="710" uniqueCount="200">
  <si>
    <t>CONTUL DE EXECUŢIE A BUGETULUI INSTITUŢIILOR PUBLICE- CHELTUIELI CU FINANTARE DIN VENITURI PROPRII - activitatea curenta</t>
  </si>
  <si>
    <t>Cod 21        Capitol *)………………………… Subcapitol ……………………………..</t>
  </si>
  <si>
    <t>-lei-</t>
  </si>
  <si>
    <t>DENUMIRE INDICATOR</t>
  </si>
  <si>
    <t>COD indicator</t>
  </si>
  <si>
    <t>C.A.</t>
  </si>
  <si>
    <t>CREDITE BUGETARE</t>
  </si>
  <si>
    <t xml:space="preserve">Plata neta cumulata  </t>
  </si>
  <si>
    <t>Plati cumulate efectuate in lunile anterioare</t>
  </si>
  <si>
    <t>Plata neta in luna de raportare</t>
  </si>
  <si>
    <t>Deschideri</t>
  </si>
  <si>
    <t>Buget-Deschideri</t>
  </si>
  <si>
    <t>Buget-Plati</t>
  </si>
  <si>
    <t>Deschideri- plati</t>
  </si>
  <si>
    <t>C.B.</t>
  </si>
  <si>
    <t>anuale</t>
  </si>
  <si>
    <t>trimestriale</t>
  </si>
  <si>
    <t>A</t>
  </si>
  <si>
    <t>B</t>
  </si>
  <si>
    <t>C</t>
  </si>
  <si>
    <t>7=1-6</t>
  </si>
  <si>
    <t>8=1-3</t>
  </si>
  <si>
    <t>9=6-3</t>
  </si>
  <si>
    <t>TOTAL CHELTUIELI (01+70+79+83+85)</t>
  </si>
  <si>
    <t>I</t>
  </si>
  <si>
    <t>II</t>
  </si>
  <si>
    <t>CHELTUIELI CURENTE (10+20+30+40+50+51+55+56+57+58+59+65)</t>
  </si>
  <si>
    <t>01</t>
  </si>
  <si>
    <t>TITLUL I CHELTUIELI DE PERSONAL</t>
  </si>
  <si>
    <t>10</t>
  </si>
  <si>
    <t>Cheltuieli salariale in bani</t>
  </si>
  <si>
    <t>10,01</t>
  </si>
  <si>
    <t>Salarii de bază</t>
  </si>
  <si>
    <t>10,01,01</t>
  </si>
  <si>
    <t>Sporuri pentru condiţii de muncă</t>
  </si>
  <si>
    <t>10,01,05</t>
  </si>
  <si>
    <t>Alte sporuri</t>
  </si>
  <si>
    <t>10,01,06</t>
  </si>
  <si>
    <t>Ore suplimentare</t>
  </si>
  <si>
    <t>10,01,07</t>
  </si>
  <si>
    <t>Fond de premii</t>
  </si>
  <si>
    <t>10,01,08</t>
  </si>
  <si>
    <t>Indemnizaţii plătite unor persoane din afara unităţii</t>
  </si>
  <si>
    <t>10,01,12</t>
  </si>
  <si>
    <t>Indemnizaţii de delegare</t>
  </si>
  <si>
    <t>10,01,13</t>
  </si>
  <si>
    <t>Indemnizaţii de detaşare</t>
  </si>
  <si>
    <t>10,01,14</t>
  </si>
  <si>
    <t>Alocaţii pentru locuinţe</t>
  </si>
  <si>
    <t>10,01,16</t>
  </si>
  <si>
    <t>Alte drepturi salariale în bani</t>
  </si>
  <si>
    <t>10,01,30</t>
  </si>
  <si>
    <t>Cheltuieli salariale în natură</t>
  </si>
  <si>
    <t>10,02</t>
  </si>
  <si>
    <t>Normă de hrană</t>
  </si>
  <si>
    <t>10,02,02</t>
  </si>
  <si>
    <t>Vouchere de vacanță</t>
  </si>
  <si>
    <t>10,02,06</t>
  </si>
  <si>
    <t>Contribuţii</t>
  </si>
  <si>
    <t>10,03</t>
  </si>
  <si>
    <t>Contribuţii de asigurări sociale de stat</t>
  </si>
  <si>
    <t>10,03,01</t>
  </si>
  <si>
    <t>Contribuţii de asigurări de şomaj</t>
  </si>
  <si>
    <t>10,03,02</t>
  </si>
  <si>
    <t>Contribuţii de asigurări sociale de sănătate</t>
  </si>
  <si>
    <t>10,03,03</t>
  </si>
  <si>
    <t>Contribuţii de asigurări pentru accidente de muncă şi boli profesionale</t>
  </si>
  <si>
    <t>10,03,04</t>
  </si>
  <si>
    <t>Contribuţii pentru concedii şi indemnizaţii</t>
  </si>
  <si>
    <t>10,03,06</t>
  </si>
  <si>
    <t>Contribuția asiguratorie pentru muncă</t>
  </si>
  <si>
    <t>10.03.07</t>
  </si>
  <si>
    <t>TITLUL II BUNURI SI SERVICII</t>
  </si>
  <si>
    <t>20</t>
  </si>
  <si>
    <t>Bunuri şi servicii</t>
  </si>
  <si>
    <t>20,01</t>
  </si>
  <si>
    <t>Furnituri de birou</t>
  </si>
  <si>
    <t>20,01,01</t>
  </si>
  <si>
    <t>Materiale pentru curăţenie</t>
  </si>
  <si>
    <t>20,01,02</t>
  </si>
  <si>
    <t>Incălzit, iluminat şi forţă motrică</t>
  </si>
  <si>
    <t>20,01,03</t>
  </si>
  <si>
    <t>Apă, canal şi salubritate</t>
  </si>
  <si>
    <t>20,01,04</t>
  </si>
  <si>
    <t xml:space="preserve">Carburanţi şi lubrifianţi </t>
  </si>
  <si>
    <t>20,01,05</t>
  </si>
  <si>
    <t>Piese de schimb</t>
  </si>
  <si>
    <t>20,01,06</t>
  </si>
  <si>
    <t>Transport</t>
  </si>
  <si>
    <t>20,01,07</t>
  </si>
  <si>
    <t>Poştă, telecomunicaţii, radio, tv, internet</t>
  </si>
  <si>
    <t>20,01,08</t>
  </si>
  <si>
    <t>Materiale şi prestări de servicii cu caracter funcţional</t>
  </si>
  <si>
    <t>20,01,09</t>
  </si>
  <si>
    <t>Alte bunuri şi servicii pentru întreţinere şi funcţionare</t>
  </si>
  <si>
    <t>20,01,30</t>
  </si>
  <si>
    <t>Reparatii curente</t>
  </si>
  <si>
    <t>20,02</t>
  </si>
  <si>
    <t>Bunuri de natura obiectelor de inventar</t>
  </si>
  <si>
    <t>20,05</t>
  </si>
  <si>
    <t>Alte obiecte de inventar</t>
  </si>
  <si>
    <t>20,05,30</t>
  </si>
  <si>
    <t>Deplasări, detaşări, transferări</t>
  </si>
  <si>
    <t>20,06</t>
  </si>
  <si>
    <t>Deplasări interne, detaşări, transferări</t>
  </si>
  <si>
    <t>20,06,01</t>
  </si>
  <si>
    <t>Deplasări în străinătate</t>
  </si>
  <si>
    <t>20,06,02</t>
  </si>
  <si>
    <t>Cărţi, publicaţii şi materiale documentare</t>
  </si>
  <si>
    <t>20,11</t>
  </si>
  <si>
    <t>Consultanță și expertiză</t>
  </si>
  <si>
    <t>20,12</t>
  </si>
  <si>
    <t>Pregătire profesională</t>
  </si>
  <si>
    <t>20,13</t>
  </si>
  <si>
    <t>Protecţia muncii</t>
  </si>
  <si>
    <t>20,14</t>
  </si>
  <si>
    <t>Cheltuieli judiciare șI extrajudiciare derivate din acțiuni în reprezentarea intereselor statului, potrivit dispozițiilor legale</t>
  </si>
  <si>
    <t>20,25</t>
  </si>
  <si>
    <t>Alte cheltuieli</t>
  </si>
  <si>
    <t>20,30</t>
  </si>
  <si>
    <t>Reclamă şi publicitate</t>
  </si>
  <si>
    <t>20,30,01</t>
  </si>
  <si>
    <t>Protocol şi reprezentare</t>
  </si>
  <si>
    <t>20,30,02</t>
  </si>
  <si>
    <t>Prime de asigurare non-viață</t>
  </si>
  <si>
    <t>20,30,03</t>
  </si>
  <si>
    <t>Chirii</t>
  </si>
  <si>
    <t>20,30,04</t>
  </si>
  <si>
    <t>Alte cheltuieli cu bunuri şi servicii</t>
  </si>
  <si>
    <t>20,30,30</t>
  </si>
  <si>
    <t>TITLUL VI TRANSFERURI INTRE UNITATI ALE ADMINISTRATIEI PUBLICE</t>
  </si>
  <si>
    <t>51.01</t>
  </si>
  <si>
    <t>Transferuri catre institutii publice</t>
  </si>
  <si>
    <t>51.01.01</t>
  </si>
  <si>
    <t>Transferuri pentru finanțarea lucrărilor de înregistrare sistematică din cadrul Programului național de cadastru și carte funciară</t>
  </si>
  <si>
    <t>51.01.67</t>
  </si>
  <si>
    <t>TITLUL X PROIECTE CU FINANTARE DIN FORNDURI EXTERNE NERAMBURSABILE AFERENTE CADRULUI FINANCIAR 2014-2020</t>
  </si>
  <si>
    <t>58</t>
  </si>
  <si>
    <t>PROGRAME DIN FONDUL EUROPEAN DE DEZVOLTARE REGIONALÂ (FEDR)</t>
  </si>
  <si>
    <t>58.01</t>
  </si>
  <si>
    <t>Finațare națională</t>
  </si>
  <si>
    <t>58.01.01</t>
  </si>
  <si>
    <t>Finanțare externă nerambursabilă</t>
  </si>
  <si>
    <t>58.01.02</t>
  </si>
  <si>
    <t>Cheltuieli neeligibile</t>
  </si>
  <si>
    <t>58.01.03</t>
  </si>
  <si>
    <t>ALTE FACILITĂȚI ȘI INSTRUMENTE POSTADERARE 2014-2020</t>
  </si>
  <si>
    <t>58.16</t>
  </si>
  <si>
    <t>58.16.01</t>
  </si>
  <si>
    <t>58.16.02</t>
  </si>
  <si>
    <t>58.16.03</t>
  </si>
  <si>
    <t>Titlul XI Alte cheltuieli</t>
  </si>
  <si>
    <t>59</t>
  </si>
  <si>
    <t>Despăgubiri civile</t>
  </si>
  <si>
    <t>59.17</t>
  </si>
  <si>
    <t>Sume aferente persoanelor cu handicap neîncadrate</t>
  </si>
  <si>
    <t>59.40</t>
  </si>
  <si>
    <t>CHELTUIELI DE CAPITAL</t>
  </si>
  <si>
    <t>70</t>
  </si>
  <si>
    <t>TITLUL XIII ACTIVE NEFINANCIARE</t>
  </si>
  <si>
    <t>71</t>
  </si>
  <si>
    <t xml:space="preserve">Active fixe </t>
  </si>
  <si>
    <t>71,01</t>
  </si>
  <si>
    <t>Construcţii</t>
  </si>
  <si>
    <t>71,01,01</t>
  </si>
  <si>
    <t>Masini, echipamente si mijloace de transport</t>
  </si>
  <si>
    <t>71,01,02</t>
  </si>
  <si>
    <t>Mobilier, aparatura birotica si alte active corporale</t>
  </si>
  <si>
    <t>71,01,03</t>
  </si>
  <si>
    <t xml:space="preserve">Alte active </t>
  </si>
  <si>
    <t>71,01,30</t>
  </si>
  <si>
    <t>Reparații capitale</t>
  </si>
  <si>
    <t>TITLUL XIX  PLATI EFECTUATE IN ANII PRECEDENTI SI RECUPERATE IN ANUL CURENT    (cod 85.01)</t>
  </si>
  <si>
    <t>85</t>
  </si>
  <si>
    <t xml:space="preserve">Plăţi efectuate în anii precedenţi şi recuperate în anul curent                                                            </t>
  </si>
  <si>
    <t>85.01</t>
  </si>
  <si>
    <t>Plăţi efectuate în anii precedenţi  şi recuperate în anul curent  aferente cheltuielilor curente şi operaţiunilor financiare ale altor instituţii publice</t>
  </si>
  <si>
    <t>85.01.03</t>
  </si>
  <si>
    <t>NOTA: TOATE COLOANELE SE VOR COMPLETA INTEGRAL,  ASTFEL:</t>
  </si>
  <si>
    <t>COLOANA 1 - creditele bugetare anuale aprobate la finele perioadei de raportare</t>
  </si>
  <si>
    <t>COLOANA 2 - creditele bugetare trimestriale cumulate ( trimestrele precedente inclusiv trimestrul in care se efectueaza raportarea)</t>
  </si>
  <si>
    <t>COLOANA 3 - plata neta cumulata la finele lunii de raportare</t>
  </si>
  <si>
    <t>COLOANA 5 - plata neta cumulata in  luna de raportare</t>
  </si>
  <si>
    <t>COLOANA 6 - deschiderile de credite cumulate la finele perioadei de raportare</t>
  </si>
  <si>
    <t>COLOANA 7 - reprezinta limita in care pot fi deschise creditele bugetare</t>
  </si>
  <si>
    <t>COLOANA 8 - reprezinta limita in care se pot efectua plati conform bugetului</t>
  </si>
  <si>
    <t>COLOANA 9 - reprezinta limita in care se pot efectua plati conform deschiderii</t>
  </si>
  <si>
    <t>CONTUL DE EXECUŢIE A BUGETULUI INSTITUŢIILOR PUBLICE- CHELTUIELI CU FINANTARE DIN VENITURI PROPRII - PNCCF</t>
  </si>
  <si>
    <t>Plata neta cumulata  din macheta lunii precedente</t>
  </si>
  <si>
    <t>11=10-4</t>
  </si>
  <si>
    <t>Diferenta(pe fiecare rand diferenta va fi zero)</t>
  </si>
  <si>
    <t>10=COL.3(COPIATA DIN MACHETA LUNII PRECEDENTE, fara modificari!!!!!!)</t>
  </si>
  <si>
    <t>COLOANA 4 - plata neta cumulata la finele lunii anterioare lunii de raportare (preluati  col.3 din macheta lunii precedente)!!!!!</t>
  </si>
  <si>
    <t>OCPI GIURGIU</t>
  </si>
  <si>
    <t>Director,</t>
  </si>
  <si>
    <t>Vasile ILIE</t>
  </si>
  <si>
    <t>Sef birou Economic</t>
  </si>
  <si>
    <t>Mariana Claudia ANCA</t>
  </si>
  <si>
    <t>DIRECTOR,</t>
  </si>
  <si>
    <t>la data de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</si>
</sst>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3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20"/>
      <name val="Arial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u/>
      <sz val="9"/>
      <name val="Arial"/>
      <family val="2"/>
      <charset val="238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b/>
      <sz val="10"/>
      <name val="Arial"/>
      <family val="2"/>
      <charset val="238"/>
    </font>
    <font>
      <sz val="11"/>
      <color indexed="8"/>
      <name val="Calibri"/>
      <family val="2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0"/>
      <color indexed="8"/>
      <name val="Arial"/>
      <family val="2"/>
    </font>
    <font>
      <i/>
      <u/>
      <sz val="10"/>
      <name val="Arial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6" tint="0.79998168889431442"/>
        <bgColor indexed="34"/>
      </patternFill>
    </fill>
    <fill>
      <patternFill patternType="solid">
        <fgColor theme="2"/>
        <bgColor indexed="3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8">
    <xf numFmtId="0" fontId="0" fillId="0" borderId="0" xfId="0"/>
    <xf numFmtId="164" fontId="1" fillId="0" borderId="0" xfId="0" applyNumberFormat="1" applyFont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left" vertical="top"/>
      <protection locked="0"/>
    </xf>
    <xf numFmtId="0" fontId="0" fillId="2" borderId="0" xfId="0" applyNumberFormat="1" applyFont="1" applyFill="1" applyProtection="1">
      <protection locked="0"/>
    </xf>
    <xf numFmtId="0" fontId="4" fillId="2" borderId="0" xfId="0" applyNumberFormat="1" applyFont="1" applyFill="1" applyBorder="1" applyAlignment="1" applyProtection="1">
      <alignment vertical="top"/>
      <protection locked="0"/>
    </xf>
    <xf numFmtId="0" fontId="4" fillId="2" borderId="2" xfId="0" applyNumberFormat="1" applyFont="1" applyFill="1" applyBorder="1" applyAlignment="1" applyProtection="1">
      <alignment vertical="top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2" xfId="0" applyNumberFormat="1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164" fontId="8" fillId="0" borderId="7" xfId="0" applyNumberFormat="1" applyFont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164" fontId="1" fillId="0" borderId="18" xfId="0" applyNumberFormat="1" applyFont="1" applyBorder="1" applyProtection="1"/>
    <xf numFmtId="164" fontId="1" fillId="0" borderId="19" xfId="0" applyNumberFormat="1" applyFont="1" applyBorder="1" applyProtection="1"/>
    <xf numFmtId="164" fontId="1" fillId="0" borderId="20" xfId="0" applyNumberFormat="1" applyFont="1" applyBorder="1" applyAlignment="1" applyProtection="1">
      <alignment horizontal="center" vertical="center"/>
    </xf>
    <xf numFmtId="164" fontId="1" fillId="0" borderId="15" xfId="0" applyNumberFormat="1" applyFont="1" applyBorder="1" applyAlignment="1" applyProtection="1">
      <alignment horizontal="center" vertical="center"/>
    </xf>
    <xf numFmtId="164" fontId="1" fillId="0" borderId="7" xfId="0" applyNumberFormat="1" applyFont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11" fillId="2" borderId="25" xfId="0" applyNumberFormat="1" applyFont="1" applyFill="1" applyBorder="1" applyAlignment="1" applyProtection="1">
      <alignment horizontal="center" vertical="center" wrapText="1"/>
    </xf>
    <xf numFmtId="0" fontId="11" fillId="2" borderId="19" xfId="0" applyNumberFormat="1" applyFont="1" applyFill="1" applyBorder="1" applyAlignment="1" applyProtection="1">
      <alignment horizontal="center" vertical="center" wrapText="1"/>
    </xf>
    <xf numFmtId="0" fontId="11" fillId="2" borderId="26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Protection="1">
      <protection locked="0"/>
    </xf>
    <xf numFmtId="164" fontId="17" fillId="0" borderId="50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41" xfId="0" applyNumberFormat="1" applyFont="1" applyFill="1" applyBorder="1" applyAlignment="1" applyProtection="1">
      <alignment vertical="center" wrapText="1"/>
      <protection locked="0"/>
    </xf>
    <xf numFmtId="164" fontId="19" fillId="0" borderId="42" xfId="0" applyNumberFormat="1" applyFont="1" applyFill="1" applyBorder="1" applyAlignment="1" applyProtection="1">
      <alignment vertical="center" wrapText="1"/>
      <protection locked="0"/>
    </xf>
    <xf numFmtId="164" fontId="19" fillId="0" borderId="43" xfId="0" applyNumberFormat="1" applyFont="1" applyFill="1" applyBorder="1" applyAlignment="1" applyProtection="1">
      <alignment vertical="center" wrapText="1"/>
      <protection locked="0"/>
    </xf>
    <xf numFmtId="164" fontId="19" fillId="0" borderId="44" xfId="0" applyNumberFormat="1" applyFont="1" applyFill="1" applyBorder="1" applyAlignment="1" applyProtection="1">
      <alignment vertical="center" wrapText="1"/>
      <protection locked="0"/>
    </xf>
    <xf numFmtId="164" fontId="19" fillId="0" borderId="45" xfId="0" applyNumberFormat="1" applyFont="1" applyFill="1" applyBorder="1" applyAlignment="1" applyProtection="1">
      <alignment vertical="center" wrapText="1"/>
      <protection locked="0"/>
    </xf>
    <xf numFmtId="164" fontId="19" fillId="0" borderId="52" xfId="0" applyNumberFormat="1" applyFont="1" applyFill="1" applyBorder="1" applyAlignment="1" applyProtection="1">
      <alignment vertical="center" wrapText="1"/>
      <protection locked="0"/>
    </xf>
    <xf numFmtId="164" fontId="16" fillId="6" borderId="50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41" xfId="0" applyNumberFormat="1" applyFont="1" applyFill="1" applyBorder="1" applyAlignment="1" applyProtection="1">
      <alignment vertical="center" wrapText="1"/>
      <protection locked="0"/>
    </xf>
    <xf numFmtId="164" fontId="18" fillId="2" borderId="42" xfId="0" applyNumberFormat="1" applyFont="1" applyFill="1" applyBorder="1" applyAlignment="1" applyProtection="1">
      <alignment vertical="center" wrapText="1"/>
      <protection locked="0"/>
    </xf>
    <xf numFmtId="164" fontId="18" fillId="2" borderId="43" xfId="0" applyNumberFormat="1" applyFont="1" applyFill="1" applyBorder="1" applyAlignment="1" applyProtection="1">
      <alignment vertical="center" wrapText="1"/>
      <protection locked="0"/>
    </xf>
    <xf numFmtId="164" fontId="18" fillId="2" borderId="44" xfId="0" applyNumberFormat="1" applyFont="1" applyFill="1" applyBorder="1" applyAlignment="1" applyProtection="1">
      <alignment vertical="center" wrapText="1"/>
      <protection locked="0"/>
    </xf>
    <xf numFmtId="164" fontId="18" fillId="2" borderId="45" xfId="0" applyNumberFormat="1" applyFont="1" applyFill="1" applyBorder="1" applyAlignment="1" applyProtection="1">
      <alignment vertical="center" wrapText="1"/>
      <protection locked="0"/>
    </xf>
    <xf numFmtId="164" fontId="18" fillId="2" borderId="42" xfId="0" applyNumberFormat="1" applyFont="1" applyFill="1" applyBorder="1" applyAlignment="1" applyProtection="1">
      <alignment vertical="center" wrapText="1"/>
    </xf>
    <xf numFmtId="164" fontId="18" fillId="2" borderId="52" xfId="0" applyNumberFormat="1" applyFont="1" applyFill="1" applyBorder="1" applyAlignment="1" applyProtection="1">
      <alignment vertical="center" wrapText="1"/>
    </xf>
    <xf numFmtId="164" fontId="19" fillId="2" borderId="41" xfId="0" applyNumberFormat="1" applyFont="1" applyFill="1" applyBorder="1" applyAlignment="1" applyProtection="1">
      <alignment vertical="center" wrapText="1"/>
      <protection locked="0"/>
    </xf>
    <xf numFmtId="164" fontId="19" fillId="2" borderId="42" xfId="0" applyNumberFormat="1" applyFont="1" applyFill="1" applyBorder="1" applyAlignment="1" applyProtection="1">
      <alignment vertical="center" wrapText="1"/>
      <protection locked="0"/>
    </xf>
    <xf numFmtId="164" fontId="19" fillId="2" borderId="43" xfId="0" applyNumberFormat="1" applyFont="1" applyFill="1" applyBorder="1" applyAlignment="1" applyProtection="1">
      <alignment vertical="center" wrapText="1"/>
      <protection locked="0"/>
    </xf>
    <xf numFmtId="164" fontId="19" fillId="2" borderId="44" xfId="0" applyNumberFormat="1" applyFont="1" applyFill="1" applyBorder="1" applyAlignment="1" applyProtection="1">
      <alignment vertical="center" wrapText="1"/>
      <protection locked="0"/>
    </xf>
    <xf numFmtId="164" fontId="19" fillId="2" borderId="45" xfId="0" applyNumberFormat="1" applyFont="1" applyFill="1" applyBorder="1" applyAlignment="1" applyProtection="1">
      <alignment vertical="center" wrapText="1"/>
      <protection locked="0"/>
    </xf>
    <xf numFmtId="164" fontId="19" fillId="2" borderId="42" xfId="0" applyNumberFormat="1" applyFont="1" applyFill="1" applyBorder="1" applyAlignment="1" applyProtection="1">
      <alignment vertical="center" wrapText="1"/>
    </xf>
    <xf numFmtId="164" fontId="19" fillId="2" borderId="52" xfId="0" applyNumberFormat="1" applyFont="1" applyFill="1" applyBorder="1" applyAlignment="1" applyProtection="1">
      <alignment vertical="center" wrapText="1"/>
    </xf>
    <xf numFmtId="164" fontId="1" fillId="0" borderId="0" xfId="0" applyNumberFormat="1" applyFont="1" applyFill="1" applyBorder="1" applyAlignment="1" applyProtection="1">
      <alignment vertical="center"/>
      <protection locked="0"/>
    </xf>
    <xf numFmtId="164" fontId="16" fillId="0" borderId="50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0" xfId="0" applyNumberFormat="1" applyFont="1" applyBorder="1" applyProtection="1">
      <protection locked="0"/>
    </xf>
    <xf numFmtId="164" fontId="19" fillId="0" borderId="42" xfId="0" applyNumberFormat="1" applyFont="1" applyFill="1" applyBorder="1" applyAlignment="1" applyProtection="1">
      <alignment vertical="center" wrapText="1"/>
    </xf>
    <xf numFmtId="164" fontId="19" fillId="0" borderId="52" xfId="0" applyNumberFormat="1" applyFont="1" applyFill="1" applyBorder="1" applyAlignment="1" applyProtection="1">
      <alignment vertical="center" wrapText="1"/>
    </xf>
    <xf numFmtId="164" fontId="17" fillId="0" borderId="53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31" xfId="0" applyNumberFormat="1" applyFont="1" applyFill="1" applyBorder="1" applyAlignment="1" applyProtection="1">
      <alignment vertical="center" wrapText="1"/>
      <protection locked="0"/>
    </xf>
    <xf numFmtId="164" fontId="19" fillId="2" borderId="32" xfId="0" applyNumberFormat="1" applyFont="1" applyFill="1" applyBorder="1" applyAlignment="1" applyProtection="1">
      <alignment vertical="center" wrapText="1"/>
      <protection locked="0"/>
    </xf>
    <xf numFmtId="164" fontId="19" fillId="2" borderId="33" xfId="0" applyNumberFormat="1" applyFont="1" applyFill="1" applyBorder="1" applyAlignment="1" applyProtection="1">
      <alignment vertical="center" wrapText="1"/>
      <protection locked="0"/>
    </xf>
    <xf numFmtId="164" fontId="19" fillId="2" borderId="34" xfId="0" applyNumberFormat="1" applyFont="1" applyFill="1" applyBorder="1" applyAlignment="1" applyProtection="1">
      <alignment vertical="center" wrapText="1"/>
      <protection locked="0"/>
    </xf>
    <xf numFmtId="164" fontId="19" fillId="2" borderId="35" xfId="0" applyNumberFormat="1" applyFont="1" applyFill="1" applyBorder="1" applyAlignment="1" applyProtection="1">
      <alignment vertical="center" wrapText="1"/>
      <protection locked="0"/>
    </xf>
    <xf numFmtId="164" fontId="19" fillId="2" borderId="32" xfId="0" applyNumberFormat="1" applyFont="1" applyFill="1" applyBorder="1" applyAlignment="1" applyProtection="1">
      <alignment vertical="center" wrapText="1"/>
    </xf>
    <xf numFmtId="164" fontId="19" fillId="2" borderId="51" xfId="0" applyNumberFormat="1" applyFont="1" applyFill="1" applyBorder="1" applyAlignment="1" applyProtection="1">
      <alignment vertical="center" wrapText="1"/>
    </xf>
    <xf numFmtId="164" fontId="16" fillId="6" borderId="53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31" xfId="0" applyNumberFormat="1" applyFont="1" applyFill="1" applyBorder="1" applyAlignment="1" applyProtection="1">
      <alignment vertical="center" wrapText="1"/>
      <protection locked="0"/>
    </xf>
    <xf numFmtId="164" fontId="18" fillId="2" borderId="32" xfId="0" applyNumberFormat="1" applyFont="1" applyFill="1" applyBorder="1" applyAlignment="1" applyProtection="1">
      <alignment vertical="center" wrapText="1"/>
      <protection locked="0"/>
    </xf>
    <xf numFmtId="164" fontId="18" fillId="2" borderId="33" xfId="0" applyNumberFormat="1" applyFont="1" applyFill="1" applyBorder="1" applyAlignment="1" applyProtection="1">
      <alignment vertical="center" wrapText="1"/>
      <protection locked="0"/>
    </xf>
    <xf numFmtId="164" fontId="18" fillId="2" borderId="34" xfId="0" applyNumberFormat="1" applyFont="1" applyFill="1" applyBorder="1" applyAlignment="1" applyProtection="1">
      <alignment vertical="center" wrapText="1"/>
      <protection locked="0"/>
    </xf>
    <xf numFmtId="164" fontId="18" fillId="2" borderId="35" xfId="0" applyNumberFormat="1" applyFont="1" applyFill="1" applyBorder="1" applyAlignment="1" applyProtection="1">
      <alignment vertical="center" wrapText="1"/>
      <protection locked="0"/>
    </xf>
    <xf numFmtId="164" fontId="18" fillId="2" borderId="32" xfId="0" applyNumberFormat="1" applyFont="1" applyFill="1" applyBorder="1" applyAlignment="1" applyProtection="1">
      <alignment vertical="center" wrapText="1"/>
    </xf>
    <xf numFmtId="164" fontId="18" fillId="2" borderId="51" xfId="0" applyNumberFormat="1" applyFont="1" applyFill="1" applyBorder="1" applyAlignment="1" applyProtection="1">
      <alignment vertical="center" wrapText="1"/>
    </xf>
    <xf numFmtId="164" fontId="16" fillId="6" borderId="37" xfId="0" quotePrefix="1" applyNumberFormat="1" applyFont="1" applyFill="1" applyBorder="1" applyAlignment="1" applyProtection="1">
      <alignment horizontal="center" vertical="center" wrapText="1"/>
      <protection locked="0"/>
    </xf>
    <xf numFmtId="164" fontId="18" fillId="2" borderId="11" xfId="0" applyNumberFormat="1" applyFont="1" applyFill="1" applyBorder="1" applyAlignment="1" applyProtection="1">
      <alignment vertical="center" wrapText="1"/>
      <protection locked="0"/>
    </xf>
    <xf numFmtId="164" fontId="18" fillId="2" borderId="12" xfId="0" applyNumberFormat="1" applyFont="1" applyFill="1" applyBorder="1" applyAlignment="1" applyProtection="1">
      <alignment vertical="center" wrapText="1"/>
      <protection locked="0"/>
    </xf>
    <xf numFmtId="164" fontId="18" fillId="2" borderId="13" xfId="0" applyNumberFormat="1" applyFont="1" applyFill="1" applyBorder="1" applyAlignment="1" applyProtection="1">
      <alignment vertical="center" wrapText="1"/>
      <protection locked="0"/>
    </xf>
    <xf numFmtId="164" fontId="18" fillId="2" borderId="14" xfId="0" applyNumberFormat="1" applyFont="1" applyFill="1" applyBorder="1" applyAlignment="1" applyProtection="1">
      <alignment vertical="center" wrapText="1"/>
      <protection locked="0"/>
    </xf>
    <xf numFmtId="164" fontId="18" fillId="2" borderId="16" xfId="0" applyNumberFormat="1" applyFont="1" applyFill="1" applyBorder="1" applyAlignment="1" applyProtection="1">
      <alignment vertical="center" wrapText="1"/>
      <protection locked="0"/>
    </xf>
    <xf numFmtId="164" fontId="18" fillId="2" borderId="12" xfId="0" applyNumberFormat="1" applyFont="1" applyFill="1" applyBorder="1" applyAlignment="1" applyProtection="1">
      <alignment vertical="center" wrapText="1"/>
    </xf>
    <xf numFmtId="164" fontId="18" fillId="2" borderId="17" xfId="0" applyNumberFormat="1" applyFont="1" applyFill="1" applyBorder="1" applyAlignment="1" applyProtection="1">
      <alignment vertical="center" wrapText="1"/>
    </xf>
    <xf numFmtId="164" fontId="1" fillId="0" borderId="0" xfId="0" applyNumberFormat="1" applyFont="1" applyFill="1" applyBorder="1" applyAlignment="1" applyProtection="1">
      <alignment wrapText="1"/>
      <protection locked="0"/>
    </xf>
    <xf numFmtId="164" fontId="18" fillId="0" borderId="0" xfId="0" applyNumberFormat="1" applyFont="1" applyFill="1" applyBorder="1" applyProtection="1">
      <protection locked="0"/>
    </xf>
    <xf numFmtId="164" fontId="16" fillId="0" borderId="0" xfId="0" applyNumberFormat="1" applyFont="1" applyFill="1" applyBorder="1" applyProtection="1">
      <protection locked="0"/>
    </xf>
    <xf numFmtId="164" fontId="22" fillId="0" borderId="50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41" xfId="0" applyNumberFormat="1" applyFont="1" applyFill="1" applyBorder="1" applyAlignment="1" applyProtection="1">
      <alignment vertical="center" wrapText="1"/>
      <protection locked="0"/>
    </xf>
    <xf numFmtId="164" fontId="23" fillId="0" borderId="42" xfId="0" applyNumberFormat="1" applyFont="1" applyFill="1" applyBorder="1" applyAlignment="1" applyProtection="1">
      <alignment vertical="center" wrapText="1"/>
      <protection locked="0"/>
    </xf>
    <xf numFmtId="164" fontId="23" fillId="0" borderId="43" xfId="0" applyNumberFormat="1" applyFont="1" applyFill="1" applyBorder="1" applyAlignment="1" applyProtection="1">
      <alignment vertical="center" wrapText="1"/>
      <protection locked="0"/>
    </xf>
    <xf numFmtId="164" fontId="24" fillId="0" borderId="44" xfId="0" applyNumberFormat="1" applyFont="1" applyFill="1" applyBorder="1" applyAlignment="1" applyProtection="1">
      <alignment wrapText="1"/>
      <protection locked="0"/>
    </xf>
    <xf numFmtId="164" fontId="23" fillId="0" borderId="45" xfId="0" applyNumberFormat="1" applyFont="1" applyFill="1" applyBorder="1" applyAlignment="1" applyProtection="1">
      <alignment vertical="center" wrapText="1"/>
      <protection locked="0"/>
    </xf>
    <xf numFmtId="164" fontId="23" fillId="0" borderId="42" xfId="0" applyNumberFormat="1" applyFont="1" applyFill="1" applyBorder="1" applyAlignment="1" applyProtection="1">
      <alignment vertical="center" wrapText="1"/>
    </xf>
    <xf numFmtId="164" fontId="23" fillId="0" borderId="52" xfId="0" applyNumberFormat="1" applyFont="1" applyFill="1" applyBorder="1" applyAlignment="1" applyProtection="1">
      <alignment vertical="center" wrapText="1"/>
    </xf>
    <xf numFmtId="164" fontId="18" fillId="6" borderId="41" xfId="0" applyNumberFormat="1" applyFont="1" applyFill="1" applyBorder="1" applyAlignment="1" applyProtection="1">
      <alignment vertical="center" wrapText="1"/>
      <protection locked="0"/>
    </xf>
    <xf numFmtId="164" fontId="18" fillId="6" borderId="42" xfId="0" applyNumberFormat="1" applyFont="1" applyFill="1" applyBorder="1" applyAlignment="1" applyProtection="1">
      <alignment vertical="center" wrapText="1"/>
      <protection locked="0"/>
    </xf>
    <xf numFmtId="164" fontId="18" fillId="6" borderId="43" xfId="0" applyNumberFormat="1" applyFont="1" applyFill="1" applyBorder="1" applyAlignment="1" applyProtection="1">
      <alignment vertical="center" wrapText="1"/>
      <protection locked="0"/>
    </xf>
    <xf numFmtId="164" fontId="25" fillId="6" borderId="44" xfId="0" applyNumberFormat="1" applyFont="1" applyFill="1" applyBorder="1" applyAlignment="1" applyProtection="1">
      <alignment wrapText="1"/>
      <protection locked="0"/>
    </xf>
    <xf numFmtId="164" fontId="18" fillId="6" borderId="45" xfId="0" applyNumberFormat="1" applyFont="1" applyFill="1" applyBorder="1" applyAlignment="1" applyProtection="1">
      <alignment vertical="center" wrapText="1"/>
      <protection locked="0"/>
    </xf>
    <xf numFmtId="164" fontId="18" fillId="6" borderId="42" xfId="0" applyNumberFormat="1" applyFont="1" applyFill="1" applyBorder="1" applyAlignment="1" applyProtection="1">
      <alignment vertical="center" wrapText="1"/>
    </xf>
    <xf numFmtId="164" fontId="18" fillId="6" borderId="52" xfId="0" applyNumberFormat="1" applyFont="1" applyFill="1" applyBorder="1" applyAlignment="1" applyProtection="1">
      <alignment vertical="center" wrapText="1"/>
    </xf>
    <xf numFmtId="164" fontId="16" fillId="6" borderId="37" xfId="0" applyNumberFormat="1" applyFont="1" applyFill="1" applyBorder="1" applyAlignment="1" applyProtection="1">
      <alignment horizontal="center" vertical="center" wrapText="1"/>
      <protection locked="0"/>
    </xf>
    <xf numFmtId="164" fontId="18" fillId="6" borderId="12" xfId="0" applyNumberFormat="1" applyFont="1" applyFill="1" applyBorder="1" applyAlignment="1" applyProtection="1">
      <alignment vertical="center" wrapText="1"/>
    </xf>
    <xf numFmtId="164" fontId="22" fillId="3" borderId="6" xfId="0" applyNumberFormat="1" applyFont="1" applyFill="1" applyBorder="1" applyAlignment="1" applyProtection="1">
      <alignment vertical="center" wrapText="1"/>
      <protection locked="0"/>
    </xf>
    <xf numFmtId="164" fontId="22" fillId="3" borderId="56" xfId="0" applyNumberFormat="1" applyFont="1" applyFill="1" applyBorder="1" applyAlignment="1" applyProtection="1">
      <alignment vertical="center" wrapText="1"/>
    </xf>
    <xf numFmtId="164" fontId="22" fillId="3" borderId="46" xfId="0" applyNumberFormat="1" applyFont="1" applyFill="1" applyBorder="1" applyAlignment="1" applyProtection="1">
      <alignment vertical="center" wrapText="1"/>
    </xf>
    <xf numFmtId="164" fontId="23" fillId="0" borderId="44" xfId="0" applyNumberFormat="1" applyFont="1" applyFill="1" applyBorder="1" applyAlignment="1" applyProtection="1">
      <alignment vertical="center" wrapText="1"/>
      <protection locked="0"/>
    </xf>
    <xf numFmtId="164" fontId="18" fillId="6" borderId="44" xfId="0" applyNumberFormat="1" applyFont="1" applyFill="1" applyBorder="1" applyAlignment="1" applyProtection="1">
      <alignment vertical="center" wrapText="1"/>
      <protection locked="0"/>
    </xf>
    <xf numFmtId="164" fontId="23" fillId="0" borderId="31" xfId="0" applyNumberFormat="1" applyFont="1" applyFill="1" applyBorder="1" applyAlignment="1" applyProtection="1">
      <alignment vertical="center" wrapText="1"/>
      <protection locked="0"/>
    </xf>
    <xf numFmtId="164" fontId="23" fillId="0" borderId="32" xfId="0" applyNumberFormat="1" applyFont="1" applyFill="1" applyBorder="1" applyAlignment="1" applyProtection="1">
      <alignment vertical="center" wrapText="1"/>
      <protection locked="0"/>
    </xf>
    <xf numFmtId="164" fontId="23" fillId="0" borderId="33" xfId="0" applyNumberFormat="1" applyFont="1" applyFill="1" applyBorder="1" applyAlignment="1" applyProtection="1">
      <alignment vertical="center" wrapText="1"/>
      <protection locked="0"/>
    </xf>
    <xf numFmtId="164" fontId="23" fillId="0" borderId="34" xfId="0" applyNumberFormat="1" applyFont="1" applyFill="1" applyBorder="1" applyAlignment="1" applyProtection="1">
      <alignment vertical="center" wrapText="1"/>
      <protection locked="0"/>
    </xf>
    <xf numFmtId="164" fontId="23" fillId="0" borderId="35" xfId="0" applyNumberFormat="1" applyFont="1" applyFill="1" applyBorder="1" applyAlignment="1" applyProtection="1">
      <alignment vertical="center" wrapText="1"/>
      <protection locked="0"/>
    </xf>
    <xf numFmtId="164" fontId="23" fillId="0" borderId="32" xfId="0" applyNumberFormat="1" applyFont="1" applyFill="1" applyBorder="1" applyAlignment="1" applyProtection="1">
      <alignment vertical="center" wrapText="1"/>
    </xf>
    <xf numFmtId="164" fontId="23" fillId="0" borderId="51" xfId="0" applyNumberFormat="1" applyFont="1" applyFill="1" applyBorder="1" applyAlignment="1" applyProtection="1">
      <alignment vertical="center" wrapText="1"/>
    </xf>
    <xf numFmtId="164" fontId="18" fillId="6" borderId="31" xfId="0" applyNumberFormat="1" applyFont="1" applyFill="1" applyBorder="1" applyAlignment="1" applyProtection="1">
      <alignment vertical="center" wrapText="1"/>
      <protection locked="0"/>
    </xf>
    <xf numFmtId="164" fontId="18" fillId="6" borderId="32" xfId="0" applyNumberFormat="1" applyFont="1" applyFill="1" applyBorder="1" applyAlignment="1" applyProtection="1">
      <alignment vertical="center" wrapText="1"/>
      <protection locked="0"/>
    </xf>
    <xf numFmtId="164" fontId="18" fillId="6" borderId="33" xfId="0" applyNumberFormat="1" applyFont="1" applyFill="1" applyBorder="1" applyAlignment="1" applyProtection="1">
      <alignment vertical="center" wrapText="1"/>
      <protection locked="0"/>
    </xf>
    <xf numFmtId="164" fontId="18" fillId="6" borderId="34" xfId="0" applyNumberFormat="1" applyFont="1" applyFill="1" applyBorder="1" applyAlignment="1" applyProtection="1">
      <alignment vertical="center" wrapText="1"/>
      <protection locked="0"/>
    </xf>
    <xf numFmtId="164" fontId="18" fillId="6" borderId="35" xfId="0" applyNumberFormat="1" applyFont="1" applyFill="1" applyBorder="1" applyAlignment="1" applyProtection="1">
      <alignment vertical="center" wrapText="1"/>
      <protection locked="0"/>
    </xf>
    <xf numFmtId="164" fontId="18" fillId="6" borderId="32" xfId="0" applyNumberFormat="1" applyFont="1" applyFill="1" applyBorder="1" applyAlignment="1" applyProtection="1">
      <alignment vertical="center" wrapText="1"/>
    </xf>
    <xf numFmtId="164" fontId="18" fillId="6" borderId="51" xfId="0" applyNumberFormat="1" applyFont="1" applyFill="1" applyBorder="1" applyAlignment="1" applyProtection="1">
      <alignment vertical="center" wrapText="1"/>
    </xf>
    <xf numFmtId="164" fontId="22" fillId="0" borderId="50" xfId="0" quotePrefix="1" applyNumberFormat="1" applyFont="1" applyFill="1" applyBorder="1" applyAlignment="1" applyProtection="1">
      <alignment horizontal="center" vertical="center" wrapText="1"/>
      <protection locked="0"/>
    </xf>
    <xf numFmtId="164" fontId="16" fillId="6" borderId="50" xfId="0" quotePrefix="1" applyNumberFormat="1" applyFont="1" applyFill="1" applyBorder="1" applyAlignment="1" applyProtection="1">
      <alignment horizontal="center" vertical="center" wrapText="1"/>
      <protection locked="0"/>
    </xf>
    <xf numFmtId="164" fontId="14" fillId="0" borderId="11" xfId="0" quotePrefix="1" applyNumberFormat="1" applyFont="1" applyFill="1" applyBorder="1" applyAlignment="1" applyProtection="1">
      <alignment horizontal="left" vertical="center" wrapText="1"/>
    </xf>
    <xf numFmtId="164" fontId="1" fillId="0" borderId="12" xfId="0" quotePrefix="1" applyNumberFormat="1" applyFont="1" applyFill="1" applyBorder="1" applyAlignment="1" applyProtection="1">
      <alignment horizontal="center" vertical="center" wrapText="1"/>
    </xf>
    <xf numFmtId="164" fontId="16" fillId="6" borderId="53" xfId="0" quotePrefix="1" applyNumberFormat="1" applyFont="1" applyFill="1" applyBorder="1" applyAlignment="1" applyProtection="1">
      <alignment horizontal="center" vertical="center" wrapText="1"/>
      <protection locked="0"/>
    </xf>
    <xf numFmtId="164" fontId="22" fillId="0" borderId="53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52" xfId="0" applyNumberFormat="1" applyFont="1" applyFill="1" applyBorder="1" applyProtection="1"/>
    <xf numFmtId="164" fontId="22" fillId="0" borderId="4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Protection="1">
      <protection locked="0"/>
    </xf>
    <xf numFmtId="164" fontId="1" fillId="0" borderId="42" xfId="0" applyNumberFormat="1" applyFont="1" applyBorder="1" applyProtection="1">
      <protection locked="0"/>
    </xf>
    <xf numFmtId="164" fontId="1" fillId="0" borderId="43" xfId="0" applyNumberFormat="1" applyFont="1" applyBorder="1" applyProtection="1">
      <protection locked="0"/>
    </xf>
    <xf numFmtId="164" fontId="1" fillId="0" borderId="44" xfId="0" applyNumberFormat="1" applyFont="1" applyBorder="1" applyProtection="1">
      <protection locked="0"/>
    </xf>
    <xf numFmtId="164" fontId="1" fillId="0" borderId="45" xfId="0" applyNumberFormat="1" applyFont="1" applyBorder="1" applyProtection="1">
      <protection locked="0"/>
    </xf>
    <xf numFmtId="164" fontId="1" fillId="0" borderId="42" xfId="0" applyNumberFormat="1" applyFont="1" applyBorder="1" applyProtection="1"/>
    <xf numFmtId="164" fontId="1" fillId="0" borderId="52" xfId="0" applyNumberFormat="1" applyFont="1" applyBorder="1" applyProtection="1"/>
    <xf numFmtId="16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vertical="center"/>
      <protection locked="0"/>
    </xf>
    <xf numFmtId="164" fontId="1" fillId="0" borderId="0" xfId="0" applyNumberFormat="1" applyFont="1" applyBorder="1" applyAlignment="1" applyProtection="1">
      <alignment vertical="center"/>
      <protection locked="0"/>
    </xf>
    <xf numFmtId="0" fontId="26" fillId="0" borderId="0" xfId="0" applyNumberFormat="1" applyFont="1" applyFill="1" applyProtection="1">
      <protection locked="0"/>
    </xf>
    <xf numFmtId="0" fontId="5" fillId="0" borderId="0" xfId="0" applyNumberFormat="1" applyFont="1" applyFill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Protection="1">
      <protection locked="0"/>
    </xf>
    <xf numFmtId="0" fontId="12" fillId="2" borderId="18" xfId="0" applyNumberFormat="1" applyFont="1" applyFill="1" applyBorder="1" applyAlignment="1" applyProtection="1">
      <alignment horizontal="center" vertical="center" wrapText="1"/>
    </xf>
    <xf numFmtId="0" fontId="12" fillId="2" borderId="19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164" fontId="19" fillId="0" borderId="31" xfId="0" applyNumberFormat="1" applyFont="1" applyFill="1" applyBorder="1" applyAlignment="1" applyProtection="1">
      <alignment vertical="center" wrapText="1"/>
      <protection locked="0"/>
    </xf>
    <xf numFmtId="164" fontId="19" fillId="0" borderId="32" xfId="0" applyNumberFormat="1" applyFont="1" applyFill="1" applyBorder="1" applyAlignment="1" applyProtection="1">
      <alignment vertical="center" wrapText="1"/>
      <protection locked="0"/>
    </xf>
    <xf numFmtId="164" fontId="19" fillId="0" borderId="33" xfId="0" applyNumberFormat="1" applyFont="1" applyFill="1" applyBorder="1" applyAlignment="1" applyProtection="1">
      <alignment vertical="center" wrapText="1"/>
      <protection locked="0"/>
    </xf>
    <xf numFmtId="164" fontId="19" fillId="0" borderId="34" xfId="0" applyNumberFormat="1" applyFont="1" applyFill="1" applyBorder="1" applyAlignment="1" applyProtection="1">
      <alignment vertical="center" wrapText="1"/>
      <protection locked="0"/>
    </xf>
    <xf numFmtId="164" fontId="19" fillId="0" borderId="35" xfId="0" applyNumberFormat="1" applyFont="1" applyFill="1" applyBorder="1" applyAlignment="1" applyProtection="1">
      <alignment vertical="center" wrapText="1"/>
      <protection locked="0"/>
    </xf>
    <xf numFmtId="164" fontId="19" fillId="0" borderId="32" xfId="0" applyNumberFormat="1" applyFont="1" applyFill="1" applyBorder="1" applyAlignment="1" applyProtection="1">
      <alignment vertical="center" wrapText="1"/>
    </xf>
    <xf numFmtId="164" fontId="19" fillId="0" borderId="51" xfId="0" applyNumberFormat="1" applyFont="1" applyFill="1" applyBorder="1" applyAlignment="1" applyProtection="1">
      <alignment vertical="center" wrapText="1"/>
    </xf>
    <xf numFmtId="164" fontId="25" fillId="2" borderId="14" xfId="0" applyNumberFormat="1" applyFont="1" applyFill="1" applyBorder="1" applyAlignment="1" applyProtection="1">
      <alignment vertical="center" wrapText="1"/>
      <protection locked="0"/>
    </xf>
    <xf numFmtId="164" fontId="22" fillId="10" borderId="50" xfId="0" applyNumberFormat="1" applyFont="1" applyFill="1" applyBorder="1" applyAlignment="1" applyProtection="1">
      <alignment horizontal="center" vertical="center" wrapText="1"/>
      <protection locked="0"/>
    </xf>
    <xf numFmtId="164" fontId="22" fillId="10" borderId="3" xfId="0" applyNumberFormat="1" applyFont="1" applyFill="1" applyBorder="1" applyAlignment="1" applyProtection="1">
      <alignment vertical="center" wrapText="1"/>
      <protection locked="0"/>
    </xf>
    <xf numFmtId="164" fontId="22" fillId="10" borderId="4" xfId="0" applyNumberFormat="1" applyFont="1" applyFill="1" applyBorder="1" applyAlignment="1" applyProtection="1">
      <alignment vertical="center" wrapText="1"/>
      <protection locked="0"/>
    </xf>
    <xf numFmtId="164" fontId="22" fillId="10" borderId="5" xfId="0" applyNumberFormat="1" applyFont="1" applyFill="1" applyBorder="1" applyAlignment="1" applyProtection="1">
      <alignment vertical="center" wrapText="1"/>
      <protection locked="0"/>
    </xf>
    <xf numFmtId="164" fontId="22" fillId="11" borderId="6" xfId="0" applyNumberFormat="1" applyFont="1" applyFill="1" applyBorder="1" applyAlignment="1" applyProtection="1">
      <alignment vertical="center" wrapText="1"/>
      <protection locked="0"/>
    </xf>
    <xf numFmtId="164" fontId="22" fillId="11" borderId="9" xfId="0" applyNumberFormat="1" applyFont="1" applyFill="1" applyBorder="1" applyAlignment="1" applyProtection="1">
      <alignment vertical="center" wrapText="1"/>
      <protection locked="0"/>
    </xf>
    <xf numFmtId="164" fontId="22" fillId="11" borderId="4" xfId="0" applyNumberFormat="1" applyFont="1" applyFill="1" applyBorder="1" applyAlignment="1" applyProtection="1">
      <alignment vertical="center" wrapText="1"/>
    </xf>
    <xf numFmtId="164" fontId="22" fillId="11" borderId="10" xfId="0" applyNumberFormat="1" applyFont="1" applyFill="1" applyBorder="1" applyAlignment="1" applyProtection="1">
      <alignment vertical="center" wrapText="1"/>
    </xf>
    <xf numFmtId="164" fontId="16" fillId="12" borderId="50" xfId="0" applyNumberFormat="1" applyFont="1" applyFill="1" applyBorder="1" applyAlignment="1" applyProtection="1">
      <alignment horizontal="center" vertical="center" wrapText="1"/>
      <protection locked="0"/>
    </xf>
    <xf numFmtId="164" fontId="16" fillId="10" borderId="41" xfId="0" applyNumberFormat="1" applyFont="1" applyFill="1" applyBorder="1" applyAlignment="1" applyProtection="1">
      <alignment vertical="center" wrapText="1"/>
      <protection locked="0"/>
    </xf>
    <xf numFmtId="164" fontId="16" fillId="10" borderId="42" xfId="0" applyNumberFormat="1" applyFont="1" applyFill="1" applyBorder="1" applyAlignment="1" applyProtection="1">
      <alignment vertical="center" wrapText="1"/>
      <protection locked="0"/>
    </xf>
    <xf numFmtId="164" fontId="16" fillId="10" borderId="43" xfId="0" applyNumberFormat="1" applyFont="1" applyFill="1" applyBorder="1" applyAlignment="1" applyProtection="1">
      <alignment vertical="center" wrapText="1"/>
      <protection locked="0"/>
    </xf>
    <xf numFmtId="164" fontId="16" fillId="11" borderId="44" xfId="0" applyNumberFormat="1" applyFont="1" applyFill="1" applyBorder="1" applyAlignment="1" applyProtection="1">
      <alignment vertical="center" wrapText="1"/>
      <protection locked="0"/>
    </xf>
    <xf numFmtId="164" fontId="16" fillId="11" borderId="45" xfId="0" applyNumberFormat="1" applyFont="1" applyFill="1" applyBorder="1" applyAlignment="1" applyProtection="1">
      <alignment vertical="center" wrapText="1"/>
      <protection locked="0"/>
    </xf>
    <xf numFmtId="164" fontId="16" fillId="11" borderId="42" xfId="0" applyNumberFormat="1" applyFont="1" applyFill="1" applyBorder="1" applyAlignment="1" applyProtection="1">
      <alignment vertical="center" wrapText="1"/>
    </xf>
    <xf numFmtId="164" fontId="16" fillId="11" borderId="52" xfId="0" applyNumberFormat="1" applyFont="1" applyFill="1" applyBorder="1" applyAlignment="1" applyProtection="1">
      <alignment vertical="center" wrapText="1"/>
    </xf>
    <xf numFmtId="164" fontId="22" fillId="10" borderId="47" xfId="0" applyNumberFormat="1" applyFont="1" applyFill="1" applyBorder="1" applyAlignment="1" applyProtection="1">
      <alignment vertical="center" wrapText="1"/>
      <protection locked="0"/>
    </xf>
    <xf numFmtId="164" fontId="22" fillId="10" borderId="48" xfId="0" applyNumberFormat="1" applyFont="1" applyFill="1" applyBorder="1" applyAlignment="1" applyProtection="1">
      <alignment vertical="center" wrapText="1"/>
      <protection locked="0"/>
    </xf>
    <xf numFmtId="164" fontId="22" fillId="10" borderId="57" xfId="0" applyNumberFormat="1" applyFont="1" applyFill="1" applyBorder="1" applyAlignment="1" applyProtection="1">
      <alignment vertical="center" wrapText="1"/>
      <protection locked="0"/>
    </xf>
    <xf numFmtId="164" fontId="22" fillId="11" borderId="58" xfId="0" applyNumberFormat="1" applyFont="1" applyFill="1" applyBorder="1" applyAlignment="1" applyProtection="1">
      <alignment vertical="center" wrapText="1"/>
      <protection locked="0"/>
    </xf>
    <xf numFmtId="164" fontId="22" fillId="11" borderId="59" xfId="0" applyNumberFormat="1" applyFont="1" applyFill="1" applyBorder="1" applyAlignment="1" applyProtection="1">
      <alignment vertical="center" wrapText="1"/>
      <protection locked="0"/>
    </xf>
    <xf numFmtId="164" fontId="22" fillId="11" borderId="48" xfId="0" applyNumberFormat="1" applyFont="1" applyFill="1" applyBorder="1" applyAlignment="1" applyProtection="1">
      <alignment vertical="center" wrapText="1"/>
    </xf>
    <xf numFmtId="164" fontId="22" fillId="11" borderId="49" xfId="0" applyNumberFormat="1" applyFont="1" applyFill="1" applyBorder="1" applyAlignment="1" applyProtection="1">
      <alignment vertical="center" wrapText="1"/>
    </xf>
    <xf numFmtId="164" fontId="16" fillId="10" borderId="47" xfId="0" applyNumberFormat="1" applyFont="1" applyFill="1" applyBorder="1" applyAlignment="1" applyProtection="1">
      <alignment vertical="center" wrapText="1"/>
      <protection locked="0"/>
    </xf>
    <xf numFmtId="164" fontId="16" fillId="10" borderId="48" xfId="0" applyNumberFormat="1" applyFont="1" applyFill="1" applyBorder="1" applyAlignment="1" applyProtection="1">
      <alignment vertical="center" wrapText="1"/>
      <protection locked="0"/>
    </xf>
    <xf numFmtId="164" fontId="16" fillId="10" borderId="57" xfId="0" applyNumberFormat="1" applyFont="1" applyFill="1" applyBorder="1" applyAlignment="1" applyProtection="1">
      <alignment vertical="center" wrapText="1"/>
      <protection locked="0"/>
    </xf>
    <xf numFmtId="164" fontId="16" fillId="11" borderId="58" xfId="0" applyNumberFormat="1" applyFont="1" applyFill="1" applyBorder="1" applyAlignment="1" applyProtection="1">
      <alignment vertical="center" wrapText="1"/>
      <protection locked="0"/>
    </xf>
    <xf numFmtId="164" fontId="16" fillId="11" borderId="59" xfId="0" applyNumberFormat="1" applyFont="1" applyFill="1" applyBorder="1" applyAlignment="1" applyProtection="1">
      <alignment vertical="center" wrapText="1"/>
      <protection locked="0"/>
    </xf>
    <xf numFmtId="164" fontId="16" fillId="11" borderId="48" xfId="0" applyNumberFormat="1" applyFont="1" applyFill="1" applyBorder="1" applyAlignment="1" applyProtection="1">
      <alignment vertical="center" wrapText="1"/>
    </xf>
    <xf numFmtId="164" fontId="16" fillId="11" borderId="49" xfId="0" applyNumberFormat="1" applyFont="1" applyFill="1" applyBorder="1" applyAlignment="1" applyProtection="1">
      <alignment vertical="center" wrapText="1"/>
    </xf>
    <xf numFmtId="164" fontId="22" fillId="0" borderId="30" xfId="0" quotePrefix="1" applyNumberFormat="1" applyFont="1" applyFill="1" applyBorder="1" applyAlignment="1" applyProtection="1">
      <alignment horizontal="center" vertical="center" wrapText="1"/>
      <protection locked="0"/>
    </xf>
    <xf numFmtId="164" fontId="23" fillId="0" borderId="47" xfId="0" applyNumberFormat="1" applyFont="1" applyFill="1" applyBorder="1" applyAlignment="1" applyProtection="1">
      <alignment vertical="center" wrapText="1"/>
      <protection locked="0"/>
    </xf>
    <xf numFmtId="164" fontId="23" fillId="0" borderId="48" xfId="0" applyNumberFormat="1" applyFont="1" applyFill="1" applyBorder="1" applyAlignment="1" applyProtection="1">
      <alignment vertical="center" wrapText="1"/>
      <protection locked="0"/>
    </xf>
    <xf numFmtId="164" fontId="23" fillId="0" borderId="57" xfId="0" applyNumberFormat="1" applyFont="1" applyFill="1" applyBorder="1" applyAlignment="1" applyProtection="1">
      <alignment vertical="center" wrapText="1"/>
      <protection locked="0"/>
    </xf>
    <xf numFmtId="164" fontId="16" fillId="6" borderId="30" xfId="0" quotePrefix="1" applyNumberFormat="1" applyFont="1" applyFill="1" applyBorder="1" applyAlignment="1" applyProtection="1">
      <alignment horizontal="center" vertical="center" wrapText="1"/>
      <protection locked="0"/>
    </xf>
    <xf numFmtId="164" fontId="18" fillId="6" borderId="47" xfId="0" applyNumberFormat="1" applyFont="1" applyFill="1" applyBorder="1" applyAlignment="1" applyProtection="1">
      <alignment vertical="center" wrapText="1"/>
      <protection locked="0"/>
    </xf>
    <xf numFmtId="164" fontId="18" fillId="6" borderId="48" xfId="0" applyNumberFormat="1" applyFont="1" applyFill="1" applyBorder="1" applyAlignment="1" applyProtection="1">
      <alignment vertical="center" wrapText="1"/>
      <protection locked="0"/>
    </xf>
    <xf numFmtId="164" fontId="18" fillId="6" borderId="57" xfId="0" applyNumberFormat="1" applyFont="1" applyFill="1" applyBorder="1" applyAlignment="1" applyProtection="1">
      <alignment vertical="center" wrapText="1"/>
      <protection locked="0"/>
    </xf>
    <xf numFmtId="164" fontId="22" fillId="0" borderId="60" xfId="0" quotePrefix="1" applyNumberFormat="1" applyFont="1" applyFill="1" applyBorder="1" applyAlignment="1" applyProtection="1">
      <alignment horizontal="center" vertical="center" wrapText="1"/>
      <protection locked="0"/>
    </xf>
    <xf numFmtId="164" fontId="22" fillId="10" borderId="41" xfId="0" applyNumberFormat="1" applyFont="1" applyFill="1" applyBorder="1" applyAlignment="1" applyProtection="1">
      <alignment vertical="center" wrapText="1"/>
      <protection locked="0"/>
    </xf>
    <xf numFmtId="164" fontId="22" fillId="10" borderId="42" xfId="0" applyNumberFormat="1" applyFont="1" applyFill="1" applyBorder="1" applyAlignment="1" applyProtection="1">
      <alignment vertical="center" wrapText="1"/>
      <protection locked="0"/>
    </xf>
    <xf numFmtId="164" fontId="22" fillId="10" borderId="43" xfId="0" applyNumberFormat="1" applyFont="1" applyFill="1" applyBorder="1" applyAlignment="1" applyProtection="1">
      <alignment vertical="center" wrapText="1"/>
      <protection locked="0"/>
    </xf>
    <xf numFmtId="164" fontId="22" fillId="11" borderId="44" xfId="0" applyNumberFormat="1" applyFont="1" applyFill="1" applyBorder="1" applyAlignment="1" applyProtection="1">
      <alignment vertical="center" wrapText="1"/>
      <protection locked="0"/>
    </xf>
    <xf numFmtId="164" fontId="22" fillId="11" borderId="45" xfId="0" applyNumberFormat="1" applyFont="1" applyFill="1" applyBorder="1" applyAlignment="1" applyProtection="1">
      <alignment vertical="center" wrapText="1"/>
      <protection locked="0"/>
    </xf>
    <xf numFmtId="164" fontId="22" fillId="11" borderId="42" xfId="0" applyNumberFormat="1" applyFont="1" applyFill="1" applyBorder="1" applyAlignment="1" applyProtection="1">
      <alignment vertical="center" wrapText="1"/>
    </xf>
    <xf numFmtId="164" fontId="22" fillId="11" borderId="52" xfId="0" applyNumberFormat="1" applyFont="1" applyFill="1" applyBorder="1" applyAlignment="1" applyProtection="1">
      <alignment vertical="center" wrapText="1"/>
    </xf>
    <xf numFmtId="164" fontId="18" fillId="6" borderId="63" xfId="0" applyNumberFormat="1" applyFont="1" applyFill="1" applyBorder="1" applyAlignment="1" applyProtection="1">
      <alignment vertical="center" wrapText="1"/>
      <protection locked="0"/>
    </xf>
    <xf numFmtId="164" fontId="18" fillId="6" borderId="45" xfId="0" applyNumberFormat="1" applyFont="1" applyFill="1" applyBorder="1" applyAlignment="1" applyProtection="1">
      <alignment vertical="center" wrapText="1"/>
    </xf>
    <xf numFmtId="164" fontId="18" fillId="6" borderId="46" xfId="0" applyNumberFormat="1" applyFont="1" applyFill="1" applyBorder="1" applyAlignment="1" applyProtection="1">
      <alignment vertical="center" wrapText="1"/>
    </xf>
    <xf numFmtId="164" fontId="18" fillId="2" borderId="61" xfId="0" applyNumberFormat="1" applyFont="1" applyFill="1" applyBorder="1" applyAlignment="1" applyProtection="1">
      <alignment vertical="center" wrapText="1"/>
      <protection locked="0"/>
    </xf>
    <xf numFmtId="164" fontId="18" fillId="2" borderId="16" xfId="0" applyNumberFormat="1" applyFont="1" applyFill="1" applyBorder="1" applyAlignment="1" applyProtection="1">
      <alignment vertical="center" wrapText="1"/>
    </xf>
    <xf numFmtId="164" fontId="18" fillId="2" borderId="38" xfId="0" applyNumberFormat="1" applyFont="1" applyFill="1" applyBorder="1" applyAlignment="1" applyProtection="1">
      <alignment vertical="center" wrapText="1"/>
    </xf>
    <xf numFmtId="164" fontId="1" fillId="2" borderId="11" xfId="0" applyNumberFormat="1" applyFont="1" applyFill="1" applyBorder="1" applyAlignment="1" applyProtection="1">
      <alignment vertical="center"/>
      <protection locked="0"/>
    </xf>
    <xf numFmtId="164" fontId="1" fillId="2" borderId="12" xfId="0" applyNumberFormat="1" applyFont="1" applyFill="1" applyBorder="1" applyAlignment="1" applyProtection="1">
      <alignment vertical="center"/>
      <protection locked="0"/>
    </xf>
    <xf numFmtId="164" fontId="1" fillId="2" borderId="13" xfId="0" applyNumberFormat="1" applyFont="1" applyFill="1" applyBorder="1" applyAlignment="1" applyProtection="1">
      <alignment vertical="center"/>
      <protection locked="0"/>
    </xf>
    <xf numFmtId="164" fontId="1" fillId="2" borderId="14" xfId="0" applyNumberFormat="1" applyFont="1" applyFill="1" applyBorder="1" applyAlignment="1" applyProtection="1">
      <alignment vertical="center"/>
      <protection locked="0"/>
    </xf>
    <xf numFmtId="164" fontId="1" fillId="2" borderId="16" xfId="0" applyNumberFormat="1" applyFont="1" applyFill="1" applyBorder="1" applyAlignment="1" applyProtection="1">
      <alignment vertical="center"/>
      <protection locked="0"/>
    </xf>
    <xf numFmtId="164" fontId="1" fillId="2" borderId="12" xfId="0" applyNumberFormat="1" applyFont="1" applyFill="1" applyBorder="1" applyAlignment="1" applyProtection="1">
      <alignment vertical="center"/>
    </xf>
    <xf numFmtId="164" fontId="1" fillId="2" borderId="17" xfId="0" applyNumberFormat="1" applyFont="1" applyFill="1" applyBorder="1" applyAlignment="1" applyProtection="1">
      <alignment vertical="center"/>
    </xf>
    <xf numFmtId="164" fontId="17" fillId="9" borderId="30" xfId="0" applyNumberFormat="1" applyFont="1" applyFill="1" applyBorder="1" applyAlignment="1" applyProtection="1">
      <alignment horizontal="center" vertical="center" wrapText="1"/>
    </xf>
    <xf numFmtId="164" fontId="16" fillId="9" borderId="31" xfId="0" applyNumberFormat="1" applyFont="1" applyFill="1" applyBorder="1" applyAlignment="1" applyProtection="1">
      <alignment horizontal="right" vertical="center" wrapText="1"/>
    </xf>
    <xf numFmtId="164" fontId="16" fillId="9" borderId="35" xfId="0" applyNumberFormat="1" applyFont="1" applyFill="1" applyBorder="1" applyAlignment="1" applyProtection="1">
      <alignment horizontal="right" vertical="center" wrapText="1"/>
    </xf>
    <xf numFmtId="164" fontId="16" fillId="9" borderId="62" xfId="0" applyNumberFormat="1" applyFont="1" applyFill="1" applyBorder="1" applyAlignment="1" applyProtection="1">
      <alignment horizontal="right" vertical="center" wrapText="1"/>
    </xf>
    <xf numFmtId="164" fontId="16" fillId="9" borderId="34" xfId="0" applyNumberFormat="1" applyFont="1" applyFill="1" applyBorder="1" applyAlignment="1" applyProtection="1">
      <alignment horizontal="right" vertical="center" wrapText="1"/>
    </xf>
    <xf numFmtId="164" fontId="16" fillId="9" borderId="36" xfId="0" applyNumberFormat="1" applyFont="1" applyFill="1" applyBorder="1" applyAlignment="1" applyProtection="1">
      <alignment horizontal="right" vertical="center" wrapText="1"/>
    </xf>
    <xf numFmtId="164" fontId="16" fillId="9" borderId="37" xfId="0" applyNumberFormat="1" applyFont="1" applyFill="1" applyBorder="1" applyAlignment="1" applyProtection="1">
      <alignment horizontal="center" vertical="center" wrapText="1"/>
    </xf>
    <xf numFmtId="164" fontId="16" fillId="9" borderId="11" xfId="0" applyNumberFormat="1" applyFont="1" applyFill="1" applyBorder="1" applyAlignment="1" applyProtection="1">
      <alignment horizontal="right" vertical="center" wrapText="1"/>
    </xf>
    <xf numFmtId="164" fontId="16" fillId="9" borderId="16" xfId="0" applyNumberFormat="1" applyFont="1" applyFill="1" applyBorder="1" applyAlignment="1" applyProtection="1">
      <alignment horizontal="right" vertical="center" wrapText="1"/>
    </xf>
    <xf numFmtId="164" fontId="16" fillId="9" borderId="61" xfId="0" applyNumberFormat="1" applyFont="1" applyFill="1" applyBorder="1" applyAlignment="1" applyProtection="1">
      <alignment horizontal="right" vertical="center" wrapText="1"/>
    </xf>
    <xf numFmtId="164" fontId="16" fillId="9" borderId="14" xfId="0" applyNumberFormat="1" applyFont="1" applyFill="1" applyBorder="1" applyAlignment="1" applyProtection="1">
      <alignment horizontal="right" vertical="center" wrapText="1"/>
    </xf>
    <xf numFmtId="164" fontId="16" fillId="9" borderId="38" xfId="0" applyNumberFormat="1" applyFont="1" applyFill="1" applyBorder="1" applyAlignment="1" applyProtection="1">
      <alignment horizontal="right" vertical="center" wrapText="1"/>
    </xf>
    <xf numFmtId="164" fontId="16" fillId="9" borderId="41" xfId="0" applyNumberFormat="1" applyFont="1" applyFill="1" applyBorder="1" applyAlignment="1" applyProtection="1">
      <alignment horizontal="right" vertical="center" wrapText="1"/>
    </xf>
    <xf numFmtId="164" fontId="16" fillId="9" borderId="45" xfId="0" applyNumberFormat="1" applyFont="1" applyFill="1" applyBorder="1" applyAlignment="1" applyProtection="1">
      <alignment horizontal="right" vertical="center" wrapText="1"/>
    </xf>
    <xf numFmtId="164" fontId="16" fillId="9" borderId="63" xfId="0" applyNumberFormat="1" applyFont="1" applyFill="1" applyBorder="1" applyAlignment="1" applyProtection="1">
      <alignment horizontal="right" vertical="center" wrapText="1"/>
    </xf>
    <xf numFmtId="164" fontId="16" fillId="9" borderId="44" xfId="0" applyNumberFormat="1" applyFont="1" applyFill="1" applyBorder="1" applyAlignment="1" applyProtection="1">
      <alignment horizontal="right" vertical="center" wrapText="1"/>
    </xf>
    <xf numFmtId="164" fontId="16" fillId="9" borderId="46" xfId="0" applyNumberFormat="1" applyFont="1" applyFill="1" applyBorder="1" applyAlignment="1" applyProtection="1">
      <alignment horizontal="right" vertical="center" wrapText="1"/>
    </xf>
    <xf numFmtId="164" fontId="16" fillId="9" borderId="50" xfId="0" applyNumberFormat="1" applyFont="1" applyFill="1" applyBorder="1" applyAlignment="1" applyProtection="1">
      <alignment horizontal="center" vertical="center" wrapText="1"/>
    </xf>
    <xf numFmtId="164" fontId="16" fillId="13" borderId="41" xfId="0" applyNumberFormat="1" applyFont="1" applyFill="1" applyBorder="1" applyAlignment="1" applyProtection="1">
      <alignment horizontal="right" vertical="center" wrapText="1"/>
    </xf>
    <xf numFmtId="164" fontId="16" fillId="13" borderId="45" xfId="0" applyNumberFormat="1" applyFont="1" applyFill="1" applyBorder="1" applyAlignment="1" applyProtection="1">
      <alignment horizontal="right" vertical="center" wrapText="1"/>
    </xf>
    <xf numFmtId="164" fontId="16" fillId="13" borderId="63" xfId="0" applyNumberFormat="1" applyFont="1" applyFill="1" applyBorder="1" applyAlignment="1" applyProtection="1">
      <alignment horizontal="right" vertical="center" wrapText="1"/>
    </xf>
    <xf numFmtId="164" fontId="16" fillId="13" borderId="44" xfId="0" applyNumberFormat="1" applyFont="1" applyFill="1" applyBorder="1" applyAlignment="1" applyProtection="1">
      <alignment horizontal="right" vertical="center" wrapText="1"/>
    </xf>
    <xf numFmtId="164" fontId="16" fillId="13" borderId="46" xfId="0" applyNumberFormat="1" applyFont="1" applyFill="1" applyBorder="1" applyAlignment="1" applyProtection="1">
      <alignment horizontal="right" vertical="center" wrapText="1"/>
    </xf>
    <xf numFmtId="164" fontId="17" fillId="9" borderId="50" xfId="0" applyNumberFormat="1" applyFont="1" applyFill="1" applyBorder="1" applyAlignment="1" applyProtection="1">
      <alignment horizontal="center" vertical="center" wrapText="1"/>
      <protection locked="0"/>
    </xf>
    <xf numFmtId="164" fontId="16" fillId="13" borderId="41" xfId="0" applyNumberFormat="1" applyFont="1" applyFill="1" applyBorder="1" applyAlignment="1" applyProtection="1">
      <alignment vertical="center" wrapText="1"/>
      <protection locked="0"/>
    </xf>
    <xf numFmtId="164" fontId="16" fillId="13" borderId="45" xfId="0" applyNumberFormat="1" applyFont="1" applyFill="1" applyBorder="1" applyAlignment="1" applyProtection="1">
      <alignment vertical="center" wrapText="1"/>
      <protection locked="0"/>
    </xf>
    <xf numFmtId="164" fontId="16" fillId="13" borderId="45" xfId="0" applyNumberFormat="1" applyFont="1" applyFill="1" applyBorder="1" applyAlignment="1" applyProtection="1">
      <alignment vertical="center" wrapText="1"/>
    </xf>
    <xf numFmtId="164" fontId="16" fillId="13" borderId="63" xfId="0" applyNumberFormat="1" applyFont="1" applyFill="1" applyBorder="1" applyAlignment="1" applyProtection="1">
      <alignment vertical="center" wrapText="1"/>
      <protection locked="0"/>
    </xf>
    <xf numFmtId="164" fontId="16" fillId="13" borderId="44" xfId="0" applyNumberFormat="1" applyFont="1" applyFill="1" applyBorder="1" applyAlignment="1" applyProtection="1">
      <alignment vertical="center" wrapText="1"/>
      <protection locked="0"/>
    </xf>
    <xf numFmtId="164" fontId="16" fillId="13" borderId="46" xfId="0" applyNumberFormat="1" applyFont="1" applyFill="1" applyBorder="1" applyAlignment="1" applyProtection="1">
      <alignment vertical="center" wrapText="1"/>
    </xf>
    <xf numFmtId="164" fontId="16" fillId="13" borderId="50" xfId="0" applyNumberFormat="1" applyFont="1" applyFill="1" applyBorder="1" applyAlignment="1" applyProtection="1">
      <alignment horizontal="center" vertical="center" wrapText="1"/>
      <protection locked="0"/>
    </xf>
    <xf numFmtId="164" fontId="16" fillId="13" borderId="41" xfId="0" applyNumberFormat="1" applyFont="1" applyFill="1" applyBorder="1" applyAlignment="1" applyProtection="1">
      <alignment vertical="center" wrapText="1"/>
    </xf>
    <xf numFmtId="164" fontId="16" fillId="13" borderId="63" xfId="0" applyNumberFormat="1" applyFont="1" applyFill="1" applyBorder="1" applyAlignment="1" applyProtection="1">
      <alignment vertical="center" wrapText="1"/>
    </xf>
    <xf numFmtId="164" fontId="16" fillId="13" borderId="44" xfId="0" applyNumberFormat="1" applyFont="1" applyFill="1" applyBorder="1" applyAlignment="1" applyProtection="1">
      <alignment vertical="center" wrapText="1"/>
    </xf>
    <xf numFmtId="164" fontId="17" fillId="9" borderId="55" xfId="0" applyNumberFormat="1" applyFont="1" applyFill="1" applyBorder="1" applyAlignment="1" applyProtection="1">
      <alignment horizontal="center" vertical="center" wrapText="1"/>
      <protection locked="0"/>
    </xf>
    <xf numFmtId="164" fontId="20" fillId="13" borderId="41" xfId="0" applyNumberFormat="1" applyFont="1" applyFill="1" applyBorder="1" applyAlignment="1" applyProtection="1">
      <alignment vertical="center" wrapText="1"/>
      <protection locked="0"/>
    </xf>
    <xf numFmtId="164" fontId="20" fillId="13" borderId="45" xfId="0" applyNumberFormat="1" applyFont="1" applyFill="1" applyBorder="1" applyAlignment="1" applyProtection="1">
      <alignment vertical="center" wrapText="1"/>
      <protection locked="0"/>
    </xf>
    <xf numFmtId="164" fontId="20" fillId="13" borderId="45" xfId="0" applyNumberFormat="1" applyFont="1" applyFill="1" applyBorder="1" applyAlignment="1" applyProtection="1">
      <alignment vertical="center" wrapText="1"/>
    </xf>
    <xf numFmtId="164" fontId="20" fillId="13" borderId="63" xfId="0" applyNumberFormat="1" applyFont="1" applyFill="1" applyBorder="1" applyAlignment="1" applyProtection="1">
      <alignment vertical="center" wrapText="1"/>
      <protection locked="0"/>
    </xf>
    <xf numFmtId="164" fontId="20" fillId="13" borderId="44" xfId="0" applyNumberFormat="1" applyFont="1" applyFill="1" applyBorder="1" applyAlignment="1" applyProtection="1">
      <alignment vertical="center" wrapText="1"/>
      <protection locked="0"/>
    </xf>
    <xf numFmtId="164" fontId="20" fillId="13" borderId="46" xfId="0" applyNumberFormat="1" applyFont="1" applyFill="1" applyBorder="1" applyAlignment="1" applyProtection="1">
      <alignment vertical="center" wrapText="1"/>
    </xf>
    <xf numFmtId="164" fontId="20" fillId="13" borderId="50" xfId="0" applyNumberFormat="1" applyFont="1" applyFill="1" applyBorder="1" applyAlignment="1" applyProtection="1">
      <alignment horizontal="center" vertical="center" wrapText="1"/>
      <protection locked="0"/>
    </xf>
    <xf numFmtId="164" fontId="20" fillId="13" borderId="41" xfId="0" applyNumberFormat="1" applyFont="1" applyFill="1" applyBorder="1" applyAlignment="1" applyProtection="1">
      <alignment vertical="center" wrapText="1"/>
    </xf>
    <xf numFmtId="164" fontId="20" fillId="13" borderId="63" xfId="0" applyNumberFormat="1" applyFont="1" applyFill="1" applyBorder="1" applyAlignment="1" applyProtection="1">
      <alignment vertical="center" wrapText="1"/>
    </xf>
    <xf numFmtId="164" fontId="20" fillId="13" borderId="44" xfId="0" applyNumberFormat="1" applyFont="1" applyFill="1" applyBorder="1" applyAlignment="1" applyProtection="1">
      <alignment vertical="center" wrapText="1"/>
    </xf>
    <xf numFmtId="164" fontId="17" fillId="13" borderId="41" xfId="0" applyNumberFormat="1" applyFont="1" applyFill="1" applyBorder="1" applyAlignment="1" applyProtection="1">
      <alignment vertical="center" wrapText="1"/>
      <protection locked="0"/>
    </xf>
    <xf numFmtId="164" fontId="17" fillId="13" borderId="45" xfId="0" applyNumberFormat="1" applyFont="1" applyFill="1" applyBorder="1" applyAlignment="1" applyProtection="1">
      <alignment vertical="center" wrapText="1"/>
      <protection locked="0"/>
    </xf>
    <xf numFmtId="164" fontId="17" fillId="13" borderId="45" xfId="0" applyNumberFormat="1" applyFont="1" applyFill="1" applyBorder="1" applyAlignment="1" applyProtection="1">
      <alignment vertical="center" wrapText="1"/>
    </xf>
    <xf numFmtId="164" fontId="17" fillId="13" borderId="63" xfId="0" applyNumberFormat="1" applyFont="1" applyFill="1" applyBorder="1" applyAlignment="1" applyProtection="1">
      <alignment vertical="center" wrapText="1"/>
      <protection locked="0"/>
    </xf>
    <xf numFmtId="164" fontId="17" fillId="13" borderId="44" xfId="0" applyNumberFormat="1" applyFont="1" applyFill="1" applyBorder="1" applyAlignment="1" applyProtection="1">
      <alignment vertical="center" wrapText="1"/>
      <protection locked="0"/>
    </xf>
    <xf numFmtId="164" fontId="17" fillId="13" borderId="46" xfId="0" applyNumberFormat="1" applyFont="1" applyFill="1" applyBorder="1" applyAlignment="1" applyProtection="1">
      <alignment vertical="center" wrapText="1"/>
    </xf>
    <xf numFmtId="164" fontId="17" fillId="13" borderId="41" xfId="0" applyNumberFormat="1" applyFont="1" applyFill="1" applyBorder="1" applyAlignment="1" applyProtection="1">
      <alignment vertical="center" wrapText="1"/>
    </xf>
    <xf numFmtId="164" fontId="17" fillId="13" borderId="63" xfId="0" applyNumberFormat="1" applyFont="1" applyFill="1" applyBorder="1" applyAlignment="1" applyProtection="1">
      <alignment vertical="center" wrapText="1"/>
    </xf>
    <xf numFmtId="164" fontId="17" fillId="13" borderId="44" xfId="0" applyNumberFormat="1" applyFont="1" applyFill="1" applyBorder="1" applyAlignment="1" applyProtection="1">
      <alignment vertical="center" wrapText="1"/>
    </xf>
    <xf numFmtId="164" fontId="22" fillId="9" borderId="55" xfId="0" applyNumberFormat="1" applyFont="1" applyFill="1" applyBorder="1" applyAlignment="1" applyProtection="1">
      <alignment horizontal="center" vertical="center" wrapText="1"/>
      <protection locked="0"/>
    </xf>
    <xf numFmtId="164" fontId="16" fillId="9" borderId="31" xfId="0" applyNumberFormat="1" applyFont="1" applyFill="1" applyBorder="1" applyAlignment="1" applyProtection="1">
      <alignment vertical="center" wrapText="1"/>
      <protection locked="0"/>
    </xf>
    <xf numFmtId="164" fontId="16" fillId="9" borderId="35" xfId="0" applyNumberFormat="1" applyFont="1" applyFill="1" applyBorder="1" applyAlignment="1" applyProtection="1">
      <alignment vertical="center" wrapText="1"/>
      <protection locked="0"/>
    </xf>
    <xf numFmtId="164" fontId="16" fillId="9" borderId="35" xfId="0" applyNumberFormat="1" applyFont="1" applyFill="1" applyBorder="1" applyAlignment="1" applyProtection="1">
      <alignment vertical="center" wrapText="1"/>
    </xf>
    <xf numFmtId="164" fontId="16" fillId="9" borderId="62" xfId="0" applyNumberFormat="1" applyFont="1" applyFill="1" applyBorder="1" applyAlignment="1" applyProtection="1">
      <alignment vertical="center" wrapText="1"/>
      <protection locked="0"/>
    </xf>
    <xf numFmtId="164" fontId="16" fillId="9" borderId="34" xfId="0" applyNumberFormat="1" applyFont="1" applyFill="1" applyBorder="1" applyAlignment="1" applyProtection="1">
      <alignment vertical="center" wrapText="1"/>
      <protection locked="0"/>
    </xf>
    <xf numFmtId="164" fontId="16" fillId="9" borderId="36" xfId="0" applyNumberFormat="1" applyFont="1" applyFill="1" applyBorder="1" applyAlignment="1" applyProtection="1">
      <alignment vertical="center" wrapText="1"/>
    </xf>
    <xf numFmtId="164" fontId="16" fillId="9" borderId="31" xfId="0" applyNumberFormat="1" applyFont="1" applyFill="1" applyBorder="1" applyAlignment="1" applyProtection="1">
      <alignment vertical="center" wrapText="1"/>
    </xf>
    <xf numFmtId="164" fontId="16" fillId="9" borderId="62" xfId="0" applyNumberFormat="1" applyFont="1" applyFill="1" applyBorder="1" applyAlignment="1" applyProtection="1">
      <alignment vertical="center" wrapText="1"/>
    </xf>
    <xf numFmtId="164" fontId="16" fillId="9" borderId="34" xfId="0" applyNumberFormat="1" applyFont="1" applyFill="1" applyBorder="1" applyAlignment="1" applyProtection="1">
      <alignment vertical="center" wrapText="1"/>
    </xf>
    <xf numFmtId="164" fontId="27" fillId="9" borderId="3" xfId="0" applyNumberFormat="1" applyFont="1" applyFill="1" applyBorder="1" applyAlignment="1" applyProtection="1">
      <alignment vertical="center" wrapText="1"/>
      <protection locked="0"/>
    </xf>
    <xf numFmtId="164" fontId="27" fillId="9" borderId="9" xfId="0" applyNumberFormat="1" applyFont="1" applyFill="1" applyBorder="1" applyAlignment="1" applyProtection="1">
      <alignment vertical="center" wrapText="1"/>
      <protection locked="0"/>
    </xf>
    <xf numFmtId="164" fontId="27" fillId="9" borderId="64" xfId="0" applyNumberFormat="1" applyFont="1" applyFill="1" applyBorder="1" applyAlignment="1" applyProtection="1">
      <alignment vertical="center" wrapText="1"/>
      <protection locked="0"/>
    </xf>
    <xf numFmtId="164" fontId="27" fillId="9" borderId="6" xfId="0" applyNumberFormat="1" applyFont="1" applyFill="1" applyBorder="1" applyAlignment="1" applyProtection="1">
      <alignment vertical="center" wrapText="1"/>
      <protection locked="0"/>
    </xf>
    <xf numFmtId="164" fontId="16" fillId="9" borderId="42" xfId="0" applyNumberFormat="1" applyFont="1" applyFill="1" applyBorder="1" applyAlignment="1" applyProtection="1">
      <alignment vertical="center" wrapText="1"/>
    </xf>
    <xf numFmtId="164" fontId="16" fillId="9" borderId="52" xfId="0" applyNumberFormat="1" applyFont="1" applyFill="1" applyBorder="1" applyAlignment="1" applyProtection="1">
      <alignment vertical="center" wrapText="1"/>
    </xf>
    <xf numFmtId="164" fontId="22" fillId="9" borderId="30" xfId="0" applyNumberFormat="1" applyFont="1" applyFill="1" applyBorder="1" applyAlignment="1" applyProtection="1">
      <alignment horizontal="center" vertical="center" wrapText="1"/>
      <protection locked="0"/>
    </xf>
    <xf numFmtId="164" fontId="22" fillId="9" borderId="47" xfId="0" applyNumberFormat="1" applyFont="1" applyFill="1" applyBorder="1" applyAlignment="1" applyProtection="1">
      <alignment vertical="center" wrapText="1"/>
      <protection locked="0"/>
    </xf>
    <xf numFmtId="164" fontId="22" fillId="9" borderId="59" xfId="0" applyNumberFormat="1" applyFont="1" applyFill="1" applyBorder="1" applyAlignment="1" applyProtection="1">
      <alignment vertical="center" wrapText="1"/>
      <protection locked="0"/>
    </xf>
    <xf numFmtId="164" fontId="22" fillId="9" borderId="59" xfId="0" applyNumberFormat="1" applyFont="1" applyFill="1" applyBorder="1" applyAlignment="1" applyProtection="1">
      <alignment vertical="center" wrapText="1"/>
    </xf>
    <xf numFmtId="164" fontId="22" fillId="9" borderId="65" xfId="0" applyNumberFormat="1" applyFont="1" applyFill="1" applyBorder="1" applyAlignment="1" applyProtection="1">
      <alignment vertical="center" wrapText="1"/>
      <protection locked="0"/>
    </xf>
    <xf numFmtId="164" fontId="22" fillId="9" borderId="58" xfId="0" applyNumberFormat="1" applyFont="1" applyFill="1" applyBorder="1" applyAlignment="1" applyProtection="1">
      <alignment vertical="center" wrapText="1"/>
      <protection locked="0"/>
    </xf>
    <xf numFmtId="164" fontId="22" fillId="9" borderId="66" xfId="0" applyNumberFormat="1" applyFont="1" applyFill="1" applyBorder="1" applyAlignment="1" applyProtection="1">
      <alignment vertical="center" wrapText="1"/>
    </xf>
    <xf numFmtId="164" fontId="22" fillId="9" borderId="3" xfId="0" applyNumberFormat="1" applyFont="1" applyFill="1" applyBorder="1" applyAlignment="1" applyProtection="1">
      <alignment vertical="center" wrapText="1"/>
    </xf>
    <xf numFmtId="164" fontId="22" fillId="9" borderId="9" xfId="0" applyNumberFormat="1" applyFont="1" applyFill="1" applyBorder="1" applyAlignment="1" applyProtection="1">
      <alignment vertical="center" wrapText="1"/>
    </xf>
    <xf numFmtId="164" fontId="22" fillId="9" borderId="64" xfId="0" applyNumberFormat="1" applyFont="1" applyFill="1" applyBorder="1" applyAlignment="1" applyProtection="1">
      <alignment vertical="center" wrapText="1"/>
    </xf>
    <xf numFmtId="164" fontId="22" fillId="9" borderId="6" xfId="0" applyNumberFormat="1" applyFont="1" applyFill="1" applyBorder="1" applyAlignment="1" applyProtection="1">
      <alignment vertical="center" wrapText="1"/>
    </xf>
    <xf numFmtId="164" fontId="22" fillId="9" borderId="56" xfId="0" applyNumberFormat="1" applyFont="1" applyFill="1" applyBorder="1" applyAlignment="1" applyProtection="1">
      <alignment vertical="center" wrapText="1"/>
    </xf>
    <xf numFmtId="164" fontId="22" fillId="9" borderId="50" xfId="0" applyNumberFormat="1" applyFont="1" applyFill="1" applyBorder="1" applyAlignment="1" applyProtection="1">
      <alignment horizontal="center" vertical="center" wrapText="1"/>
      <protection locked="0"/>
    </xf>
    <xf numFmtId="164" fontId="22" fillId="13" borderId="41" xfId="0" applyNumberFormat="1" applyFont="1" applyFill="1" applyBorder="1" applyAlignment="1" applyProtection="1">
      <alignment vertical="center" wrapText="1"/>
      <protection locked="0"/>
    </xf>
    <xf numFmtId="164" fontId="22" fillId="13" borderId="42" xfId="0" applyNumberFormat="1" applyFont="1" applyFill="1" applyBorder="1" applyAlignment="1" applyProtection="1">
      <alignment vertical="center" wrapText="1"/>
      <protection locked="0"/>
    </xf>
    <xf numFmtId="164" fontId="22" fillId="13" borderId="42" xfId="0" applyNumberFormat="1" applyFont="1" applyFill="1" applyBorder="1" applyAlignment="1" applyProtection="1">
      <alignment vertical="center" wrapText="1"/>
    </xf>
    <xf numFmtId="164" fontId="22" fillId="13" borderId="43" xfId="0" applyNumberFormat="1" applyFont="1" applyFill="1" applyBorder="1" applyAlignment="1" applyProtection="1">
      <alignment vertical="center" wrapText="1"/>
      <protection locked="0"/>
    </xf>
    <xf numFmtId="164" fontId="22" fillId="13" borderId="44" xfId="0" applyNumberFormat="1" applyFont="1" applyFill="1" applyBorder="1" applyAlignment="1" applyProtection="1">
      <alignment vertical="center" wrapText="1"/>
      <protection locked="0"/>
    </xf>
    <xf numFmtId="164" fontId="22" fillId="13" borderId="45" xfId="0" applyNumberFormat="1" applyFont="1" applyFill="1" applyBorder="1" applyAlignment="1" applyProtection="1">
      <alignment vertical="center" wrapText="1"/>
      <protection locked="0"/>
    </xf>
    <xf numFmtId="164" fontId="22" fillId="13" borderId="52" xfId="0" applyNumberFormat="1" applyFont="1" applyFill="1" applyBorder="1" applyAlignment="1" applyProtection="1">
      <alignment vertical="center" wrapText="1"/>
    </xf>
    <xf numFmtId="164" fontId="16" fillId="13" borderId="37" xfId="0" applyNumberFormat="1" applyFont="1" applyFill="1" applyBorder="1" applyAlignment="1" applyProtection="1">
      <alignment horizontal="center" vertical="center" wrapText="1"/>
      <protection locked="0"/>
    </xf>
    <xf numFmtId="164" fontId="22" fillId="9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9" borderId="3" xfId="0" applyNumberFormat="1" applyFont="1" applyFill="1" applyBorder="1" applyProtection="1">
      <protection locked="0"/>
    </xf>
    <xf numFmtId="164" fontId="1" fillId="9" borderId="4" xfId="0" applyNumberFormat="1" applyFont="1" applyFill="1" applyBorder="1" applyProtection="1">
      <protection locked="0"/>
    </xf>
    <xf numFmtId="164" fontId="1" fillId="9" borderId="4" xfId="0" applyNumberFormat="1" applyFont="1" applyFill="1" applyBorder="1" applyProtection="1"/>
    <xf numFmtId="164" fontId="1" fillId="9" borderId="5" xfId="0" applyNumberFormat="1" applyFont="1" applyFill="1" applyBorder="1" applyProtection="1">
      <protection locked="0"/>
    </xf>
    <xf numFmtId="164" fontId="1" fillId="9" borderId="6" xfId="0" applyNumberFormat="1" applyFont="1" applyFill="1" applyBorder="1" applyProtection="1">
      <protection locked="0"/>
    </xf>
    <xf numFmtId="164" fontId="1" fillId="9" borderId="9" xfId="0" applyNumberFormat="1" applyFont="1" applyFill="1" applyBorder="1" applyProtection="1">
      <protection locked="0"/>
    </xf>
    <xf numFmtId="164" fontId="1" fillId="9" borderId="10" xfId="0" applyNumberFormat="1" applyFont="1" applyFill="1" applyBorder="1" applyProtection="1"/>
    <xf numFmtId="164" fontId="16" fillId="9" borderId="43" xfId="0" applyNumberFormat="1" applyFont="1" applyFill="1" applyBorder="1" applyAlignment="1" applyProtection="1">
      <alignment horizontal="center" vertical="center" wrapText="1"/>
      <protection locked="0"/>
    </xf>
    <xf numFmtId="164" fontId="1" fillId="9" borderId="41" xfId="0" applyNumberFormat="1" applyFont="1" applyFill="1" applyBorder="1" applyProtection="1"/>
    <xf numFmtId="164" fontId="1" fillId="9" borderId="42" xfId="0" applyNumberFormat="1" applyFont="1" applyFill="1" applyBorder="1" applyProtection="1"/>
    <xf numFmtId="164" fontId="1" fillId="9" borderId="43" xfId="0" applyNumberFormat="1" applyFont="1" applyFill="1" applyBorder="1" applyProtection="1"/>
    <xf numFmtId="164" fontId="1" fillId="9" borderId="44" xfId="0" applyNumberFormat="1" applyFont="1" applyFill="1" applyBorder="1" applyProtection="1"/>
    <xf numFmtId="164" fontId="1" fillId="9" borderId="45" xfId="0" applyNumberFormat="1" applyFont="1" applyFill="1" applyBorder="1" applyProtection="1"/>
    <xf numFmtId="164" fontId="1" fillId="9" borderId="52" xfId="0" applyNumberFormat="1" applyFont="1" applyFill="1" applyBorder="1" applyProtection="1"/>
    <xf numFmtId="164" fontId="22" fillId="9" borderId="43" xfId="0" applyNumberFormat="1" applyFont="1" applyFill="1" applyBorder="1" applyAlignment="1" applyProtection="1">
      <alignment horizontal="center" vertical="center" wrapText="1"/>
      <protection locked="0"/>
    </xf>
    <xf numFmtId="164" fontId="16" fillId="6" borderId="16" xfId="0" applyNumberFormat="1" applyFont="1" applyFill="1" applyBorder="1" applyAlignment="1" applyProtection="1">
      <alignment horizontal="right" vertical="center" wrapText="1"/>
    </xf>
    <xf numFmtId="164" fontId="16" fillId="6" borderId="45" xfId="0" applyNumberFormat="1" applyFont="1" applyFill="1" applyBorder="1" applyAlignment="1" applyProtection="1">
      <alignment horizontal="right" vertical="center" wrapText="1"/>
    </xf>
    <xf numFmtId="164" fontId="16" fillId="14" borderId="45" xfId="0" applyNumberFormat="1" applyFont="1" applyFill="1" applyBorder="1" applyAlignment="1" applyProtection="1">
      <alignment horizontal="right" vertical="center" wrapText="1"/>
    </xf>
    <xf numFmtId="164" fontId="19" fillId="6" borderId="42" xfId="0" applyNumberFormat="1" applyFont="1" applyFill="1" applyBorder="1" applyAlignment="1" applyProtection="1">
      <alignment vertical="center" wrapText="1"/>
      <protection locked="0"/>
    </xf>
    <xf numFmtId="164" fontId="16" fillId="14" borderId="45" xfId="0" applyNumberFormat="1" applyFont="1" applyFill="1" applyBorder="1" applyAlignment="1" applyProtection="1">
      <alignment vertical="center" wrapText="1"/>
    </xf>
    <xf numFmtId="164" fontId="19" fillId="6" borderId="42" xfId="0" applyNumberFormat="1" applyFont="1" applyFill="1" applyBorder="1" applyAlignment="1" applyProtection="1">
      <alignment vertical="center" wrapText="1"/>
    </xf>
    <xf numFmtId="164" fontId="20" fillId="14" borderId="45" xfId="0" applyNumberFormat="1" applyFont="1" applyFill="1" applyBorder="1" applyAlignment="1" applyProtection="1">
      <alignment vertical="center" wrapText="1"/>
    </xf>
    <xf numFmtId="164" fontId="19" fillId="6" borderId="32" xfId="0" applyNumberFormat="1" applyFont="1" applyFill="1" applyBorder="1" applyAlignment="1" applyProtection="1">
      <alignment vertical="center" wrapText="1"/>
    </xf>
    <xf numFmtId="164" fontId="17" fillId="14" borderId="45" xfId="0" applyNumberFormat="1" applyFont="1" applyFill="1" applyBorder="1" applyAlignment="1" applyProtection="1">
      <alignment vertical="center" wrapText="1"/>
    </xf>
    <xf numFmtId="164" fontId="16" fillId="6" borderId="35" xfId="0" applyNumberFormat="1" applyFont="1" applyFill="1" applyBorder="1" applyAlignment="1" applyProtection="1">
      <alignment vertical="center" wrapText="1"/>
    </xf>
    <xf numFmtId="164" fontId="23" fillId="6" borderId="42" xfId="0" applyNumberFormat="1" applyFont="1" applyFill="1" applyBorder="1" applyAlignment="1" applyProtection="1">
      <alignment vertical="center" wrapText="1"/>
    </xf>
    <xf numFmtId="164" fontId="22" fillId="6" borderId="4" xfId="0" applyNumberFormat="1" applyFont="1" applyFill="1" applyBorder="1" applyAlignment="1" applyProtection="1">
      <alignment vertical="center" wrapText="1"/>
    </xf>
    <xf numFmtId="164" fontId="16" fillId="6" borderId="42" xfId="0" applyNumberFormat="1" applyFont="1" applyFill="1" applyBorder="1" applyAlignment="1" applyProtection="1">
      <alignment vertical="center" wrapText="1"/>
    </xf>
    <xf numFmtId="164" fontId="22" fillId="6" borderId="48" xfId="0" applyNumberFormat="1" applyFont="1" applyFill="1" applyBorder="1" applyAlignment="1" applyProtection="1">
      <alignment vertical="center" wrapText="1"/>
    </xf>
    <xf numFmtId="164" fontId="16" fillId="6" borderId="48" xfId="0" applyNumberFormat="1" applyFont="1" applyFill="1" applyBorder="1" applyAlignment="1" applyProtection="1">
      <alignment vertical="center" wrapText="1"/>
    </xf>
    <xf numFmtId="164" fontId="23" fillId="6" borderId="48" xfId="0" applyNumberFormat="1" applyFont="1" applyFill="1" applyBorder="1" applyAlignment="1" applyProtection="1">
      <alignment vertical="center" wrapText="1"/>
    </xf>
    <xf numFmtId="164" fontId="18" fillId="6" borderId="48" xfId="0" applyNumberFormat="1" applyFont="1" applyFill="1" applyBorder="1" applyAlignment="1" applyProtection="1">
      <alignment vertical="center" wrapText="1"/>
    </xf>
    <xf numFmtId="164" fontId="23" fillId="6" borderId="32" xfId="0" applyNumberFormat="1" applyFont="1" applyFill="1" applyBorder="1" applyAlignment="1" applyProtection="1">
      <alignment vertical="center" wrapText="1"/>
    </xf>
    <xf numFmtId="164" fontId="22" fillId="6" borderId="42" xfId="0" applyNumberFormat="1" applyFont="1" applyFill="1" applyBorder="1" applyAlignment="1" applyProtection="1">
      <alignment vertical="center" wrapText="1"/>
    </xf>
    <xf numFmtId="164" fontId="18" fillId="6" borderId="16" xfId="0" applyNumberFormat="1" applyFont="1" applyFill="1" applyBorder="1" applyAlignment="1" applyProtection="1">
      <alignment vertical="center" wrapText="1"/>
    </xf>
    <xf numFmtId="164" fontId="22" fillId="6" borderId="59" xfId="0" applyNumberFormat="1" applyFont="1" applyFill="1" applyBorder="1" applyAlignment="1" applyProtection="1">
      <alignment vertical="center" wrapText="1"/>
    </xf>
    <xf numFmtId="164" fontId="22" fillId="6" borderId="9" xfId="0" applyNumberFormat="1" applyFont="1" applyFill="1" applyBorder="1" applyAlignment="1" applyProtection="1">
      <alignment vertical="center" wrapText="1"/>
    </xf>
    <xf numFmtId="164" fontId="22" fillId="14" borderId="42" xfId="0" applyNumberFormat="1" applyFont="1" applyFill="1" applyBorder="1" applyAlignment="1" applyProtection="1">
      <alignment vertical="center" wrapText="1"/>
    </xf>
    <xf numFmtId="164" fontId="16" fillId="6" borderId="13" xfId="0" applyNumberFormat="1" applyFont="1" applyFill="1" applyBorder="1" applyAlignment="1" applyProtection="1">
      <alignment vertical="center" wrapText="1"/>
    </xf>
    <xf numFmtId="164" fontId="1" fillId="6" borderId="4" xfId="0" applyNumberFormat="1" applyFont="1" applyFill="1" applyBorder="1" applyProtection="1"/>
    <xf numFmtId="164" fontId="1" fillId="6" borderId="42" xfId="0" applyNumberFormat="1" applyFont="1" applyFill="1" applyBorder="1" applyProtection="1"/>
    <xf numFmtId="164" fontId="1" fillId="6" borderId="12" xfId="0" applyNumberFormat="1" applyFont="1" applyFill="1" applyBorder="1" applyAlignment="1" applyProtection="1">
      <alignment vertical="center"/>
    </xf>
    <xf numFmtId="0" fontId="28" fillId="15" borderId="0" xfId="0" applyNumberFormat="1" applyFont="1" applyFill="1" applyProtection="1">
      <protection locked="0"/>
    </xf>
    <xf numFmtId="0" fontId="12" fillId="15" borderId="0" xfId="0" applyNumberFormat="1" applyFont="1" applyFill="1" applyProtection="1">
      <protection locked="0"/>
    </xf>
    <xf numFmtId="0" fontId="28" fillId="15" borderId="0" xfId="0" applyNumberFormat="1" applyFont="1" applyFill="1" applyBorder="1" applyProtection="1">
      <protection locked="0"/>
    </xf>
    <xf numFmtId="0" fontId="0" fillId="15" borderId="0" xfId="0" applyNumberFormat="1" applyFont="1" applyFill="1" applyProtection="1">
      <protection locked="0"/>
    </xf>
    <xf numFmtId="164" fontId="1" fillId="15" borderId="0" xfId="0" applyNumberFormat="1" applyFont="1" applyFill="1" applyBorder="1" applyProtection="1">
      <protection locked="0"/>
    </xf>
    <xf numFmtId="164" fontId="1" fillId="0" borderId="41" xfId="0" applyNumberFormat="1" applyFont="1" applyFill="1" applyBorder="1" applyProtection="1">
      <protection locked="0"/>
    </xf>
    <xf numFmtId="164" fontId="1" fillId="3" borderId="41" xfId="0" applyNumberFormat="1" applyFont="1" applyFill="1" applyBorder="1" applyProtection="1">
      <protection locked="0"/>
    </xf>
    <xf numFmtId="164" fontId="1" fillId="0" borderId="41" xfId="0" applyNumberFormat="1" applyFont="1" applyFill="1" applyBorder="1" applyAlignment="1" applyProtection="1">
      <alignment vertical="center"/>
      <protection locked="0"/>
    </xf>
    <xf numFmtId="164" fontId="14" fillId="0" borderId="41" xfId="0" applyNumberFormat="1" applyFont="1" applyBorder="1" applyProtection="1">
      <protection locked="0"/>
    </xf>
    <xf numFmtId="164" fontId="1" fillId="0" borderId="41" xfId="0" applyNumberFormat="1" applyFont="1" applyFill="1" applyBorder="1" applyAlignment="1" applyProtection="1">
      <alignment wrapText="1"/>
      <protection locked="0"/>
    </xf>
    <xf numFmtId="164" fontId="18" fillId="0" borderId="41" xfId="0" applyNumberFormat="1" applyFont="1" applyFill="1" applyBorder="1" applyProtection="1">
      <protection locked="0"/>
    </xf>
    <xf numFmtId="164" fontId="16" fillId="0" borderId="41" xfId="0" applyNumberFormat="1" applyFont="1" applyFill="1" applyBorder="1" applyProtection="1">
      <protection locked="0"/>
    </xf>
    <xf numFmtId="164" fontId="1" fillId="9" borderId="41" xfId="0" applyNumberFormat="1" applyFont="1" applyFill="1" applyBorder="1" applyProtection="1">
      <protection locked="0"/>
    </xf>
    <xf numFmtId="164" fontId="16" fillId="9" borderId="44" xfId="0" applyNumberFormat="1" applyFont="1" applyFill="1" applyBorder="1" applyAlignment="1" applyProtection="1">
      <alignment vertical="center" wrapText="1"/>
    </xf>
    <xf numFmtId="164" fontId="16" fillId="9" borderId="43" xfId="0" applyNumberFormat="1" applyFont="1" applyFill="1" applyBorder="1" applyAlignment="1" applyProtection="1">
      <alignment vertical="center" wrapText="1"/>
    </xf>
    <xf numFmtId="164" fontId="16" fillId="9" borderId="45" xfId="0" applyNumberFormat="1" applyFont="1" applyFill="1" applyBorder="1" applyAlignment="1" applyProtection="1">
      <alignment vertical="center" wrapText="1"/>
    </xf>
    <xf numFmtId="164" fontId="16" fillId="2" borderId="14" xfId="0" applyNumberFormat="1" applyFont="1" applyFill="1" applyBorder="1" applyAlignment="1" applyProtection="1">
      <alignment vertical="center" wrapText="1"/>
      <protection locked="0"/>
    </xf>
    <xf numFmtId="164" fontId="18" fillId="0" borderId="41" xfId="0" applyNumberFormat="1" applyFont="1" applyFill="1" applyBorder="1" applyAlignment="1" applyProtection="1">
      <alignment vertical="center" wrapText="1"/>
      <protection locked="0"/>
    </xf>
    <xf numFmtId="164" fontId="18" fillId="0" borderId="42" xfId="0" applyNumberFormat="1" applyFont="1" applyFill="1" applyBorder="1" applyAlignment="1" applyProtection="1">
      <alignment vertical="center" wrapText="1"/>
      <protection locked="0"/>
    </xf>
    <xf numFmtId="164" fontId="18" fillId="0" borderId="43" xfId="0" applyNumberFormat="1" applyFont="1" applyFill="1" applyBorder="1" applyAlignment="1" applyProtection="1">
      <alignment vertical="center" wrapText="1"/>
      <protection locked="0"/>
    </xf>
    <xf numFmtId="164" fontId="18" fillId="0" borderId="44" xfId="0" applyNumberFormat="1" applyFont="1" applyFill="1" applyBorder="1" applyAlignment="1" applyProtection="1">
      <alignment vertical="center" wrapText="1"/>
      <protection locked="0"/>
    </xf>
    <xf numFmtId="164" fontId="18" fillId="0" borderId="45" xfId="0" applyNumberFormat="1" applyFont="1" applyFill="1" applyBorder="1" applyAlignment="1" applyProtection="1">
      <alignment vertical="center" wrapText="1"/>
      <protection locked="0"/>
    </xf>
    <xf numFmtId="164" fontId="18" fillId="0" borderId="42" xfId="0" applyNumberFormat="1" applyFont="1" applyFill="1" applyBorder="1" applyAlignment="1" applyProtection="1">
      <alignment vertical="center" wrapText="1"/>
    </xf>
    <xf numFmtId="164" fontId="18" fillId="0" borderId="52" xfId="0" applyNumberFormat="1" applyFont="1" applyFill="1" applyBorder="1" applyAlignment="1" applyProtection="1">
      <alignment vertical="center" wrapText="1"/>
    </xf>
    <xf numFmtId="164" fontId="22" fillId="3" borderId="44" xfId="0" applyNumberFormat="1" applyFont="1" applyFill="1" applyBorder="1" applyAlignment="1" applyProtection="1">
      <alignment vertical="center" wrapText="1"/>
      <protection locked="0"/>
    </xf>
    <xf numFmtId="164" fontId="16" fillId="9" borderId="37" xfId="0" applyNumberFormat="1" applyFont="1" applyFill="1" applyBorder="1" applyAlignment="1" applyProtection="1">
      <alignment vertical="center" wrapText="1"/>
      <protection locked="0"/>
    </xf>
    <xf numFmtId="164" fontId="16" fillId="9" borderId="13" xfId="0" applyNumberFormat="1" applyFont="1" applyFill="1" applyBorder="1" applyAlignment="1" applyProtection="1">
      <alignment vertical="center" wrapText="1"/>
      <protection locked="0"/>
    </xf>
    <xf numFmtId="164" fontId="16" fillId="9" borderId="14" xfId="0" applyNumberFormat="1" applyFont="1" applyFill="1" applyBorder="1" applyAlignment="1" applyProtection="1">
      <alignment vertical="center" wrapText="1"/>
      <protection locked="0"/>
    </xf>
    <xf numFmtId="164" fontId="16" fillId="9" borderId="61" xfId="0" applyNumberFormat="1" applyFont="1" applyFill="1" applyBorder="1" applyAlignment="1" applyProtection="1">
      <alignment vertical="center" wrapText="1"/>
      <protection locked="0"/>
    </xf>
    <xf numFmtId="164" fontId="16" fillId="9" borderId="13" xfId="0" applyNumberFormat="1" applyFont="1" applyFill="1" applyBorder="1" applyAlignment="1" applyProtection="1">
      <alignment vertical="center" wrapText="1"/>
    </xf>
    <xf numFmtId="164" fontId="16" fillId="9" borderId="17" xfId="0" applyNumberFormat="1" applyFont="1" applyFill="1" applyBorder="1" applyAlignment="1" applyProtection="1">
      <alignment vertical="center" wrapText="1"/>
    </xf>
    <xf numFmtId="164" fontId="16" fillId="9" borderId="41" xfId="0" applyNumberFormat="1" applyFont="1" applyFill="1" applyBorder="1" applyAlignment="1" applyProtection="1">
      <alignment vertical="center" wrapText="1"/>
    </xf>
    <xf numFmtId="164" fontId="27" fillId="6" borderId="9" xfId="0" applyNumberFormat="1" applyFont="1" applyFill="1" applyBorder="1" applyAlignment="1" applyProtection="1">
      <alignment vertical="center" wrapText="1"/>
    </xf>
    <xf numFmtId="164" fontId="27" fillId="9" borderId="9" xfId="0" applyNumberFormat="1" applyFont="1" applyFill="1" applyBorder="1" applyAlignment="1" applyProtection="1">
      <alignment vertical="center" wrapText="1"/>
    </xf>
    <xf numFmtId="164" fontId="27" fillId="9" borderId="56" xfId="0" applyNumberFormat="1" applyFont="1" applyFill="1" applyBorder="1" applyAlignment="1" applyProtection="1">
      <alignment vertical="center" wrapText="1"/>
    </xf>
    <xf numFmtId="2" fontId="1" fillId="0" borderId="0" xfId="0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2" fontId="0" fillId="2" borderId="0" xfId="0" applyNumberFormat="1" applyFont="1" applyFill="1" applyProtection="1">
      <protection locked="0"/>
    </xf>
    <xf numFmtId="2" fontId="4" fillId="2" borderId="0" xfId="0" applyNumberFormat="1" applyFont="1" applyFill="1" applyBorder="1" applyAlignment="1" applyProtection="1">
      <alignment vertical="top"/>
      <protection locked="0"/>
    </xf>
    <xf numFmtId="2" fontId="4" fillId="2" borderId="2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Protection="1">
      <protection locked="0"/>
    </xf>
    <xf numFmtId="2" fontId="6" fillId="2" borderId="0" xfId="0" applyNumberFormat="1" applyFont="1" applyFill="1" applyAlignment="1" applyProtection="1">
      <alignment horizontal="center"/>
      <protection locked="0"/>
    </xf>
    <xf numFmtId="2" fontId="1" fillId="0" borderId="0" xfId="0" applyNumberFormat="1" applyFont="1" applyFill="1" applyBorder="1" applyProtection="1">
      <protection locked="0"/>
    </xf>
    <xf numFmtId="2" fontId="17" fillId="0" borderId="50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5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vertical="center"/>
      <protection locked="0"/>
    </xf>
    <xf numFmtId="2" fontId="16" fillId="0" borderId="50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0" xfId="0" applyNumberFormat="1" applyFont="1" applyBorder="1" applyProtection="1">
      <protection locked="0"/>
    </xf>
    <xf numFmtId="2" fontId="17" fillId="3" borderId="50" xfId="0" applyNumberFormat="1" applyFont="1" applyFill="1" applyBorder="1" applyAlignment="1" applyProtection="1">
      <alignment horizontal="center" vertical="center" wrapText="1"/>
      <protection locked="0"/>
    </xf>
    <xf numFmtId="2" fontId="16" fillId="4" borderId="50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53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53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37" xfId="0" quotePrefix="1" applyNumberFormat="1" applyFont="1" applyFill="1" applyBorder="1" applyAlignment="1" applyProtection="1">
      <alignment horizontal="center" vertical="center" wrapText="1"/>
      <protection locked="0"/>
    </xf>
    <xf numFmtId="2" fontId="17" fillId="3" borderId="55" xfId="0" applyNumberFormat="1" applyFont="1" applyFill="1" applyBorder="1" applyAlignment="1" applyProtection="1">
      <alignment horizontal="center" vertical="center" wrapText="1"/>
      <protection locked="0"/>
    </xf>
    <xf numFmtId="2" fontId="20" fillId="4" borderId="5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wrapText="1"/>
      <protection locked="0"/>
    </xf>
    <xf numFmtId="2" fontId="18" fillId="0" borderId="0" xfId="0" applyNumberFormat="1" applyFont="1" applyFill="1" applyBorder="1" applyProtection="1">
      <protection locked="0"/>
    </xf>
    <xf numFmtId="2" fontId="16" fillId="0" borderId="0" xfId="0" applyNumberFormat="1" applyFont="1" applyFill="1" applyBorder="1" applyProtection="1">
      <protection locked="0"/>
    </xf>
    <xf numFmtId="2" fontId="22" fillId="7" borderId="55" xfId="0" applyNumberFormat="1" applyFont="1" applyFill="1" applyBorder="1" applyAlignment="1" applyProtection="1">
      <alignment horizontal="center" vertical="center" wrapText="1"/>
      <protection locked="0"/>
    </xf>
    <xf numFmtId="2" fontId="16" fillId="8" borderId="50" xfId="0" applyNumberFormat="1" applyFont="1" applyFill="1" applyBorder="1" applyAlignment="1" applyProtection="1">
      <alignment horizontal="center" vertical="center" wrapText="1"/>
      <protection locked="0"/>
    </xf>
    <xf numFmtId="2" fontId="22" fillId="0" borderId="50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37" xfId="0" applyNumberFormat="1" applyFont="1" applyFill="1" applyBorder="1" applyAlignment="1" applyProtection="1">
      <alignment horizontal="center" vertical="center" wrapText="1"/>
      <protection locked="0"/>
    </xf>
    <xf numFmtId="2" fontId="22" fillId="3" borderId="55" xfId="0" applyNumberFormat="1" applyFont="1" applyFill="1" applyBorder="1" applyAlignment="1" applyProtection="1">
      <alignment horizontal="center" vertical="center" wrapText="1"/>
      <protection locked="0"/>
    </xf>
    <xf numFmtId="2" fontId="22" fillId="3" borderId="50" xfId="0" applyNumberFormat="1" applyFont="1" applyFill="1" applyBorder="1" applyAlignment="1" applyProtection="1">
      <alignment horizontal="center" vertical="center" wrapText="1"/>
      <protection locked="0"/>
    </xf>
    <xf numFmtId="2" fontId="22" fillId="3" borderId="30" xfId="0" quotePrefix="1" applyNumberFormat="1" applyFont="1" applyFill="1" applyBorder="1" applyAlignment="1" applyProtection="1">
      <alignment horizontal="center" vertical="center" wrapText="1"/>
      <protection locked="0"/>
    </xf>
    <xf numFmtId="2" fontId="16" fillId="3" borderId="30" xfId="0" quotePrefix="1" applyNumberFormat="1" applyFont="1" applyFill="1" applyBorder="1" applyAlignment="1" applyProtection="1">
      <alignment horizontal="center" vertical="center" wrapText="1"/>
      <protection locked="0"/>
    </xf>
    <xf numFmtId="2" fontId="22" fillId="3" borderId="60" xfId="0" quotePrefix="1" applyNumberFormat="1" applyFont="1" applyFill="1" applyBorder="1" applyAlignment="1" applyProtection="1">
      <alignment horizontal="center" vertical="center" wrapText="1"/>
      <protection locked="0"/>
    </xf>
    <xf numFmtId="2" fontId="16" fillId="3" borderId="53" xfId="0" quotePrefix="1" applyNumberFormat="1" applyFont="1" applyFill="1" applyBorder="1" applyAlignment="1" applyProtection="1">
      <alignment horizontal="center" vertical="center" wrapText="1"/>
      <protection locked="0"/>
    </xf>
    <xf numFmtId="2" fontId="22" fillId="0" borderId="50" xfId="0" quotePrefix="1" applyNumberFormat="1" applyFont="1" applyFill="1" applyBorder="1" applyAlignment="1" applyProtection="1">
      <alignment horizontal="center" vertical="center" wrapText="1"/>
      <protection locked="0"/>
    </xf>
    <xf numFmtId="2" fontId="16" fillId="6" borderId="50" xfId="0" quotePrefix="1" applyNumberFormat="1" applyFont="1" applyFill="1" applyBorder="1" applyAlignment="1" applyProtection="1">
      <alignment horizontal="center" vertical="center" wrapText="1"/>
      <protection locked="0"/>
    </xf>
    <xf numFmtId="2" fontId="16" fillId="6" borderId="53" xfId="0" quotePrefix="1" applyNumberFormat="1" applyFont="1" applyFill="1" applyBorder="1" applyAlignment="1" applyProtection="1">
      <alignment horizontal="center" vertical="center" wrapText="1"/>
      <protection locked="0"/>
    </xf>
    <xf numFmtId="2" fontId="22" fillId="0" borderId="53" xfId="0" applyNumberFormat="1" applyFont="1" applyFill="1" applyBorder="1" applyAlignment="1" applyProtection="1">
      <alignment horizontal="center" vertical="center" wrapText="1"/>
      <protection locked="0"/>
    </xf>
    <xf numFmtId="2" fontId="16" fillId="4" borderId="37" xfId="0" applyNumberFormat="1" applyFont="1" applyFill="1" applyBorder="1" applyAlignment="1" applyProtection="1">
      <alignment horizontal="center" vertical="center" wrapText="1"/>
      <protection locked="0"/>
    </xf>
    <xf numFmtId="2" fontId="22" fillId="3" borderId="5" xfId="0" applyNumberFormat="1" applyFont="1" applyFill="1" applyBorder="1" applyAlignment="1" applyProtection="1">
      <alignment horizontal="center" vertical="center" wrapText="1"/>
      <protection locked="0"/>
    </xf>
    <xf numFmtId="2" fontId="16" fillId="3" borderId="43" xfId="0" applyNumberFormat="1" applyFont="1" applyFill="1" applyBorder="1" applyAlignment="1" applyProtection="1">
      <alignment horizontal="center" vertical="center" wrapText="1"/>
      <protection locked="0"/>
    </xf>
    <xf numFmtId="2" fontId="22" fillId="3" borderId="43" xfId="0" applyNumberFormat="1" applyFont="1" applyFill="1" applyBorder="1" applyAlignment="1" applyProtection="1">
      <alignment horizontal="center" vertical="center" wrapText="1"/>
      <protection locked="0"/>
    </xf>
    <xf numFmtId="2" fontId="22" fillId="0" borderId="43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 applyProtection="1">
      <alignment vertical="center"/>
      <protection locked="0"/>
    </xf>
    <xf numFmtId="2" fontId="26" fillId="0" borderId="0" xfId="0" applyNumberFormat="1" applyFont="1" applyFill="1" applyProtection="1">
      <protection locked="0"/>
    </xf>
    <xf numFmtId="2" fontId="5" fillId="0" borderId="0" xfId="0" applyNumberFormat="1" applyFont="1" applyFill="1" applyProtection="1">
      <protection locked="0"/>
    </xf>
    <xf numFmtId="2" fontId="0" fillId="0" borderId="0" xfId="0" applyNumberFormat="1" applyFont="1" applyFill="1" applyBorder="1" applyProtection="1">
      <protection locked="0"/>
    </xf>
    <xf numFmtId="2" fontId="0" fillId="0" borderId="0" xfId="0" applyNumberFormat="1" applyFont="1" applyFill="1" applyProtection="1">
      <protection locked="0"/>
    </xf>
    <xf numFmtId="2" fontId="28" fillId="15" borderId="0" xfId="0" applyNumberFormat="1" applyFont="1" applyFill="1" applyProtection="1">
      <protection locked="0"/>
    </xf>
    <xf numFmtId="2" fontId="12" fillId="15" borderId="0" xfId="0" applyNumberFormat="1" applyFont="1" applyFill="1" applyProtection="1">
      <protection locked="0"/>
    </xf>
    <xf numFmtId="2" fontId="28" fillId="15" borderId="0" xfId="0" applyNumberFormat="1" applyFont="1" applyFill="1" applyBorder="1" applyProtection="1">
      <protection locked="0"/>
    </xf>
    <xf numFmtId="2" fontId="0" fillId="15" borderId="0" xfId="0" applyNumberFormat="1" applyFont="1" applyFill="1" applyProtection="1">
      <protection locked="0"/>
    </xf>
    <xf numFmtId="2" fontId="1" fillId="15" borderId="0" xfId="0" applyNumberFormat="1" applyFont="1" applyFill="1" applyBorder="1" applyProtection="1">
      <protection locked="0"/>
    </xf>
    <xf numFmtId="2" fontId="8" fillId="0" borderId="7" xfId="0" applyNumberFormat="1" applyFont="1" applyBorder="1" applyAlignment="1" applyProtection="1">
      <alignment horizontal="center" vertical="center" wrapText="1"/>
    </xf>
    <xf numFmtId="2" fontId="9" fillId="2" borderId="15" xfId="0" applyNumberFormat="1" applyFont="1" applyFill="1" applyBorder="1" applyAlignment="1" applyProtection="1">
      <alignment horizontal="center" vertical="center" wrapText="1"/>
    </xf>
    <xf numFmtId="2" fontId="1" fillId="0" borderId="18" xfId="0" applyNumberFormat="1" applyFont="1" applyBorder="1" applyProtection="1"/>
    <xf numFmtId="2" fontId="1" fillId="0" borderId="19" xfId="0" applyNumberFormat="1" applyFont="1" applyBorder="1" applyProtection="1"/>
    <xf numFmtId="2" fontId="1" fillId="0" borderId="20" xfId="0" applyNumberFormat="1" applyFont="1" applyBorder="1" applyAlignment="1" applyProtection="1">
      <alignment horizontal="center" vertical="center"/>
    </xf>
    <xf numFmtId="2" fontId="1" fillId="0" borderId="15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1" fillId="2" borderId="19" xfId="0" applyNumberFormat="1" applyFont="1" applyFill="1" applyBorder="1" applyAlignment="1" applyProtection="1">
      <alignment horizontal="center" vertical="center" wrapText="1"/>
    </xf>
    <xf numFmtId="2" fontId="11" fillId="2" borderId="26" xfId="0" applyNumberFormat="1" applyFont="1" applyFill="1" applyBorder="1" applyAlignment="1" applyProtection="1">
      <alignment horizontal="center" vertical="center" wrapText="1"/>
    </xf>
    <xf numFmtId="2" fontId="17" fillId="3" borderId="30" xfId="0" applyNumberFormat="1" applyFont="1" applyFill="1" applyBorder="1" applyAlignment="1" applyProtection="1">
      <alignment horizontal="center" vertical="center" wrapText="1"/>
    </xf>
    <xf numFmtId="2" fontId="16" fillId="3" borderId="31" xfId="0" applyNumberFormat="1" applyFont="1" applyFill="1" applyBorder="1" applyAlignment="1" applyProtection="1">
      <alignment horizontal="right" vertical="center" wrapText="1"/>
    </xf>
    <xf numFmtId="2" fontId="16" fillId="3" borderId="32" xfId="0" applyNumberFormat="1" applyFont="1" applyFill="1" applyBorder="1" applyAlignment="1" applyProtection="1">
      <alignment horizontal="right" vertical="center" wrapText="1"/>
    </xf>
    <xf numFmtId="2" fontId="16" fillId="3" borderId="33" xfId="0" applyNumberFormat="1" applyFont="1" applyFill="1" applyBorder="1" applyAlignment="1" applyProtection="1">
      <alignment horizontal="right" vertical="center" wrapText="1"/>
    </xf>
    <xf numFmtId="2" fontId="16" fillId="3" borderId="34" xfId="0" applyNumberFormat="1" applyFont="1" applyFill="1" applyBorder="1" applyAlignment="1" applyProtection="1">
      <alignment horizontal="right" vertical="center" wrapText="1"/>
    </xf>
    <xf numFmtId="2" fontId="16" fillId="3" borderId="35" xfId="0" applyNumberFormat="1" applyFont="1" applyFill="1" applyBorder="1" applyAlignment="1" applyProtection="1">
      <alignment horizontal="right" vertical="center" wrapText="1"/>
    </xf>
    <xf numFmtId="2" fontId="16" fillId="3" borderId="36" xfId="0" applyNumberFormat="1" applyFont="1" applyFill="1" applyBorder="1" applyAlignment="1" applyProtection="1">
      <alignment horizontal="right" vertical="center" wrapText="1"/>
    </xf>
    <xf numFmtId="2" fontId="16" fillId="3" borderId="37" xfId="0" applyNumberFormat="1" applyFont="1" applyFill="1" applyBorder="1" applyAlignment="1" applyProtection="1">
      <alignment horizontal="center" vertical="center" wrapText="1"/>
    </xf>
    <xf numFmtId="2" fontId="16" fillId="3" borderId="50" xfId="0" applyNumberFormat="1" applyFont="1" applyFill="1" applyBorder="1" applyAlignment="1" applyProtection="1">
      <alignment horizontal="center" vertical="center" wrapText="1"/>
    </xf>
    <xf numFmtId="2" fontId="14" fillId="0" borderId="11" xfId="0" quotePrefix="1" applyNumberFormat="1" applyFont="1" applyFill="1" applyBorder="1" applyAlignment="1" applyProtection="1">
      <alignment horizontal="left" vertical="center" wrapText="1"/>
    </xf>
    <xf numFmtId="2" fontId="1" fillId="0" borderId="12" xfId="0" quotePrefix="1" applyNumberFormat="1" applyFont="1" applyFill="1" applyBorder="1" applyAlignment="1" applyProtection="1">
      <alignment horizontal="center" vertical="center" wrapText="1"/>
    </xf>
    <xf numFmtId="2" fontId="14" fillId="0" borderId="52" xfId="0" applyNumberFormat="1" applyFont="1" applyBorder="1" applyAlignment="1" applyProtection="1">
      <alignment horizontal="center" wrapText="1"/>
    </xf>
    <xf numFmtId="2" fontId="1" fillId="0" borderId="52" xfId="0" applyNumberFormat="1" applyFont="1" applyFill="1" applyBorder="1" applyProtection="1"/>
    <xf numFmtId="164" fontId="14" fillId="0" borderId="52" xfId="0" applyNumberFormat="1" applyFont="1" applyBorder="1" applyAlignment="1" applyProtection="1">
      <alignment horizontal="center" wrapText="1"/>
    </xf>
    <xf numFmtId="164" fontId="1" fillId="0" borderId="52" xfId="0" applyNumberFormat="1" applyFont="1" applyFill="1" applyBorder="1" applyProtection="1"/>
    <xf numFmtId="164" fontId="1" fillId="0" borderId="52" xfId="0" applyNumberFormat="1" applyFont="1" applyFill="1" applyBorder="1" applyAlignment="1" applyProtection="1">
      <alignment wrapText="1"/>
    </xf>
    <xf numFmtId="164" fontId="18" fillId="0" borderId="52" xfId="0" applyNumberFormat="1" applyFont="1" applyFill="1" applyBorder="1" applyProtection="1"/>
    <xf numFmtId="164" fontId="16" fillId="0" borderId="52" xfId="0" applyNumberFormat="1" applyFont="1" applyFill="1" applyBorder="1" applyProtection="1"/>
    <xf numFmtId="164" fontId="16" fillId="2" borderId="17" xfId="0" applyNumberFormat="1" applyFont="1" applyFill="1" applyBorder="1" applyAlignment="1" applyProtection="1">
      <alignment vertical="center" wrapText="1"/>
    </xf>
    <xf numFmtId="164" fontId="1" fillId="0" borderId="17" xfId="0" applyNumberFormat="1" applyFont="1" applyFill="1" applyBorder="1" applyProtection="1"/>
    <xf numFmtId="4" fontId="1" fillId="0" borderId="0" xfId="0" applyNumberFormat="1" applyFont="1" applyFill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4" fontId="14" fillId="0" borderId="0" xfId="0" applyNumberFormat="1" applyFont="1" applyBorder="1" applyProtection="1">
      <protection locked="0"/>
    </xf>
    <xf numFmtId="4" fontId="1" fillId="0" borderId="0" xfId="0" applyNumberFormat="1" applyFont="1" applyFill="1" applyBorder="1" applyAlignment="1" applyProtection="1">
      <alignment wrapText="1"/>
      <protection locked="0"/>
    </xf>
    <xf numFmtId="4" fontId="18" fillId="0" borderId="0" xfId="0" applyNumberFormat="1" applyFont="1" applyFill="1" applyBorder="1" applyProtection="1">
      <protection locked="0"/>
    </xf>
    <xf numFmtId="4" fontId="16" fillId="0" borderId="0" xfId="0" applyNumberFormat="1" applyFont="1" applyFill="1" applyBorder="1" applyProtection="1">
      <protection locked="0"/>
    </xf>
    <xf numFmtId="4" fontId="1" fillId="0" borderId="0" xfId="0" applyNumberFormat="1" applyFont="1" applyBorder="1" applyAlignment="1" applyProtection="1">
      <alignment vertical="center"/>
      <protection locked="0"/>
    </xf>
    <xf numFmtId="1" fontId="12" fillId="2" borderId="21" xfId="0" applyNumberFormat="1" applyFont="1" applyFill="1" applyBorder="1" applyAlignment="1" applyProtection="1">
      <alignment horizontal="center" vertical="center" wrapText="1"/>
    </xf>
    <xf numFmtId="1" fontId="13" fillId="2" borderId="22" xfId="0" applyNumberFormat="1" applyFont="1" applyFill="1" applyBorder="1" applyAlignment="1" applyProtection="1">
      <alignment horizontal="center" vertical="center" wrapText="1"/>
    </xf>
    <xf numFmtId="1" fontId="9" fillId="0" borderId="22" xfId="0" applyNumberFormat="1" applyFont="1" applyFill="1" applyBorder="1" applyAlignment="1" applyProtection="1">
      <alignment horizontal="center" vertical="center" wrapText="1"/>
    </xf>
    <xf numFmtId="1" fontId="9" fillId="0" borderId="23" xfId="0" applyNumberFormat="1" applyFont="1" applyFill="1" applyBorder="1" applyAlignment="1" applyProtection="1">
      <alignment horizontal="center" vertical="center" wrapText="1"/>
    </xf>
    <xf numFmtId="1" fontId="9" fillId="2" borderId="24" xfId="0" applyNumberFormat="1" applyFont="1" applyFill="1" applyBorder="1" applyAlignment="1" applyProtection="1">
      <alignment horizontal="center" vertical="center" wrapText="1"/>
    </xf>
    <xf numFmtId="1" fontId="11" fillId="2" borderId="25" xfId="0" applyNumberFormat="1" applyFont="1" applyFill="1" applyBorder="1" applyAlignment="1" applyProtection="1">
      <alignment horizontal="center" vertical="center" wrapText="1"/>
    </xf>
    <xf numFmtId="2" fontId="14" fillId="0" borderId="41" xfId="0" quotePrefix="1" applyNumberFormat="1" applyFont="1" applyFill="1" applyBorder="1" applyAlignment="1" applyProtection="1">
      <alignment horizontal="left" vertical="center" wrapText="1"/>
    </xf>
    <xf numFmtId="2" fontId="1" fillId="0" borderId="42" xfId="0" quotePrefix="1" applyNumberFormat="1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left"/>
      <protection locked="0"/>
    </xf>
    <xf numFmtId="164" fontId="14" fillId="0" borderId="41" xfId="0" quotePrefix="1" applyNumberFormat="1" applyFont="1" applyFill="1" applyBorder="1" applyAlignment="1" applyProtection="1">
      <alignment horizontal="left" vertical="center" wrapText="1"/>
    </xf>
    <xf numFmtId="164" fontId="1" fillId="0" borderId="42" xfId="0" quotePrefix="1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/>
      <protection locked="0"/>
    </xf>
    <xf numFmtId="2" fontId="29" fillId="15" borderId="41" xfId="0" applyNumberFormat="1" applyFont="1" applyFill="1" applyBorder="1" applyAlignment="1" applyProtection="1">
      <alignment horizontal="center" wrapText="1"/>
      <protection locked="0"/>
    </xf>
    <xf numFmtId="2" fontId="1" fillId="0" borderId="41" xfId="0" applyNumberFormat="1" applyFont="1" applyFill="1" applyBorder="1" applyProtection="1">
      <protection locked="0"/>
    </xf>
    <xf numFmtId="164" fontId="29" fillId="15" borderId="41" xfId="0" applyNumberFormat="1" applyFont="1" applyFill="1" applyBorder="1" applyAlignment="1" applyProtection="1">
      <alignment horizontal="center" wrapText="1"/>
      <protection locked="0"/>
    </xf>
    <xf numFmtId="164" fontId="16" fillId="9" borderId="14" xfId="0" applyNumberFormat="1" applyFont="1" applyFill="1" applyBorder="1" applyAlignment="1" applyProtection="1">
      <alignment horizontal="right" vertical="center" wrapText="1"/>
      <protection locked="0"/>
    </xf>
    <xf numFmtId="164" fontId="16" fillId="9" borderId="44" xfId="0" applyNumberFormat="1" applyFont="1" applyFill="1" applyBorder="1" applyAlignment="1" applyProtection="1">
      <alignment horizontal="right" vertical="center" wrapText="1"/>
      <protection locked="0"/>
    </xf>
    <xf numFmtId="164" fontId="16" fillId="13" borderId="44" xfId="0" applyNumberFormat="1" applyFont="1" applyFill="1" applyBorder="1" applyAlignment="1" applyProtection="1">
      <alignment horizontal="right" vertical="center" wrapText="1"/>
      <protection locked="0"/>
    </xf>
    <xf numFmtId="164" fontId="18" fillId="6" borderId="12" xfId="0" applyNumberFormat="1" applyFont="1" applyFill="1" applyBorder="1" applyAlignment="1" applyProtection="1">
      <alignment vertical="center" wrapText="1"/>
      <protection locked="0"/>
    </xf>
    <xf numFmtId="164" fontId="16" fillId="9" borderId="44" xfId="0" applyNumberFormat="1" applyFont="1" applyFill="1" applyBorder="1" applyAlignment="1" applyProtection="1">
      <alignment vertical="center" wrapText="1"/>
      <protection locked="0"/>
    </xf>
    <xf numFmtId="164" fontId="18" fillId="6" borderId="16" xfId="0" applyNumberFormat="1" applyFont="1" applyFill="1" applyBorder="1" applyAlignment="1" applyProtection="1">
      <alignment vertical="center" wrapText="1"/>
      <protection locked="0"/>
    </xf>
    <xf numFmtId="164" fontId="22" fillId="9" borderId="6" xfId="0" applyNumberFormat="1" applyFont="1" applyFill="1" applyBorder="1" applyAlignment="1" applyProtection="1">
      <alignment vertical="center" wrapText="1"/>
      <protection locked="0"/>
    </xf>
    <xf numFmtId="164" fontId="1" fillId="9" borderId="44" xfId="0" applyNumberFormat="1" applyFont="1" applyFill="1" applyBorder="1" applyProtection="1">
      <protection locked="0"/>
    </xf>
    <xf numFmtId="164" fontId="16" fillId="3" borderId="11" xfId="0" applyNumberFormat="1" applyFont="1" applyFill="1" applyBorder="1" applyAlignment="1" applyProtection="1">
      <alignment horizontal="right" vertical="center" wrapText="1"/>
    </xf>
    <xf numFmtId="164" fontId="16" fillId="3" borderId="12" xfId="0" applyNumberFormat="1" applyFont="1" applyFill="1" applyBorder="1" applyAlignment="1" applyProtection="1">
      <alignment horizontal="right" vertical="center" wrapText="1"/>
    </xf>
    <xf numFmtId="164" fontId="16" fillId="3" borderId="13" xfId="0" applyNumberFormat="1" applyFont="1" applyFill="1" applyBorder="1" applyAlignment="1" applyProtection="1">
      <alignment horizontal="right" vertical="center" wrapText="1"/>
    </xf>
    <xf numFmtId="164" fontId="16" fillId="3" borderId="14" xfId="0" applyNumberFormat="1" applyFont="1" applyFill="1" applyBorder="1" applyAlignment="1" applyProtection="1">
      <alignment horizontal="right" vertical="center" wrapText="1"/>
    </xf>
    <xf numFmtId="164" fontId="16" fillId="3" borderId="16" xfId="0" applyNumberFormat="1" applyFont="1" applyFill="1" applyBorder="1" applyAlignment="1" applyProtection="1">
      <alignment horizontal="right" vertical="center" wrapText="1"/>
    </xf>
    <xf numFmtId="164" fontId="16" fillId="3" borderId="38" xfId="0" applyNumberFormat="1" applyFont="1" applyFill="1" applyBorder="1" applyAlignment="1" applyProtection="1">
      <alignment horizontal="right" vertical="center" wrapText="1"/>
    </xf>
    <xf numFmtId="164" fontId="16" fillId="3" borderId="41" xfId="0" applyNumberFormat="1" applyFont="1" applyFill="1" applyBorder="1" applyAlignment="1" applyProtection="1">
      <alignment horizontal="right" vertical="center" wrapText="1"/>
    </xf>
    <xf numFmtId="164" fontId="16" fillId="3" borderId="42" xfId="0" applyNumberFormat="1" applyFont="1" applyFill="1" applyBorder="1" applyAlignment="1" applyProtection="1">
      <alignment horizontal="right" vertical="center" wrapText="1"/>
    </xf>
    <xf numFmtId="164" fontId="16" fillId="3" borderId="43" xfId="0" applyNumberFormat="1" applyFont="1" applyFill="1" applyBorder="1" applyAlignment="1" applyProtection="1">
      <alignment horizontal="right" vertical="center" wrapText="1"/>
    </xf>
    <xf numFmtId="164" fontId="16" fillId="3" borderId="44" xfId="0" applyNumberFormat="1" applyFont="1" applyFill="1" applyBorder="1" applyAlignment="1" applyProtection="1">
      <alignment horizontal="right" vertical="center" wrapText="1"/>
    </xf>
    <xf numFmtId="164" fontId="16" fillId="3" borderId="45" xfId="0" applyNumberFormat="1" applyFont="1" applyFill="1" applyBorder="1" applyAlignment="1" applyProtection="1">
      <alignment horizontal="right" vertical="center" wrapText="1"/>
    </xf>
    <xf numFmtId="164" fontId="16" fillId="3" borderId="46" xfId="0" applyNumberFormat="1" applyFont="1" applyFill="1" applyBorder="1" applyAlignment="1" applyProtection="1">
      <alignment horizontal="right" vertical="center" wrapText="1"/>
    </xf>
    <xf numFmtId="164" fontId="16" fillId="4" borderId="41" xfId="0" applyNumberFormat="1" applyFont="1" applyFill="1" applyBorder="1" applyAlignment="1" applyProtection="1">
      <alignment horizontal="right" vertical="center" wrapText="1"/>
    </xf>
    <xf numFmtId="164" fontId="16" fillId="4" borderId="42" xfId="0" applyNumberFormat="1" applyFont="1" applyFill="1" applyBorder="1" applyAlignment="1" applyProtection="1">
      <alignment horizontal="right" vertical="center" wrapText="1"/>
    </xf>
    <xf numFmtId="164" fontId="16" fillId="4" borderId="43" xfId="0" applyNumberFormat="1" applyFont="1" applyFill="1" applyBorder="1" applyAlignment="1" applyProtection="1">
      <alignment horizontal="right" vertical="center" wrapText="1"/>
    </xf>
    <xf numFmtId="164" fontId="16" fillId="4" borderId="44" xfId="0" applyNumberFormat="1" applyFont="1" applyFill="1" applyBorder="1" applyAlignment="1" applyProtection="1">
      <alignment horizontal="right" vertical="center" wrapText="1"/>
    </xf>
    <xf numFmtId="164" fontId="16" fillId="4" borderId="45" xfId="0" applyNumberFormat="1" applyFont="1" applyFill="1" applyBorder="1" applyAlignment="1" applyProtection="1">
      <alignment horizontal="right" vertical="center" wrapText="1"/>
    </xf>
    <xf numFmtId="164" fontId="16" fillId="4" borderId="46" xfId="0" applyNumberFormat="1" applyFont="1" applyFill="1" applyBorder="1" applyAlignment="1" applyProtection="1">
      <alignment horizontal="right" vertical="center" wrapText="1"/>
    </xf>
    <xf numFmtId="164" fontId="19" fillId="5" borderId="42" xfId="0" applyNumberFormat="1" applyFont="1" applyFill="1" applyBorder="1" applyAlignment="1" applyProtection="1">
      <alignment vertical="center" wrapText="1"/>
      <protection locked="0"/>
    </xf>
    <xf numFmtId="164" fontId="18" fillId="5" borderId="42" xfId="0" applyNumberFormat="1" applyFont="1" applyFill="1" applyBorder="1" applyAlignment="1" applyProtection="1">
      <alignment vertical="center" wrapText="1"/>
    </xf>
    <xf numFmtId="164" fontId="16" fillId="4" borderId="41" xfId="0" applyNumberFormat="1" applyFont="1" applyFill="1" applyBorder="1" applyAlignment="1" applyProtection="1">
      <alignment vertical="center" wrapText="1"/>
      <protection locked="0"/>
    </xf>
    <xf numFmtId="164" fontId="16" fillId="4" borderId="42" xfId="0" applyNumberFormat="1" applyFont="1" applyFill="1" applyBorder="1" applyAlignment="1" applyProtection="1">
      <alignment vertical="center" wrapText="1"/>
      <protection locked="0"/>
    </xf>
    <xf numFmtId="164" fontId="16" fillId="4" borderId="42" xfId="0" applyNumberFormat="1" applyFont="1" applyFill="1" applyBorder="1" applyAlignment="1" applyProtection="1">
      <alignment vertical="center" wrapText="1"/>
    </xf>
    <xf numFmtId="164" fontId="16" fillId="4" borderId="43" xfId="0" applyNumberFormat="1" applyFont="1" applyFill="1" applyBorder="1" applyAlignment="1" applyProtection="1">
      <alignment vertical="center" wrapText="1"/>
      <protection locked="0"/>
    </xf>
    <xf numFmtId="164" fontId="16" fillId="4" borderId="44" xfId="0" applyNumberFormat="1" applyFont="1" applyFill="1" applyBorder="1" applyAlignment="1" applyProtection="1">
      <alignment vertical="center" wrapText="1"/>
      <protection locked="0"/>
    </xf>
    <xf numFmtId="164" fontId="16" fillId="4" borderId="45" xfId="0" applyNumberFormat="1" applyFont="1" applyFill="1" applyBorder="1" applyAlignment="1" applyProtection="1">
      <alignment vertical="center" wrapText="1"/>
      <protection locked="0"/>
    </xf>
    <xf numFmtId="164" fontId="16" fillId="4" borderId="45" xfId="0" applyNumberFormat="1" applyFont="1" applyFill="1" applyBorder="1" applyAlignment="1" applyProtection="1">
      <alignment vertical="center" wrapText="1"/>
    </xf>
    <xf numFmtId="164" fontId="16" fillId="4" borderId="46" xfId="0" applyNumberFormat="1" applyFont="1" applyFill="1" applyBorder="1" applyAlignment="1" applyProtection="1">
      <alignment vertical="center" wrapText="1"/>
    </xf>
    <xf numFmtId="164" fontId="16" fillId="4" borderId="41" xfId="0" applyNumberFormat="1" applyFont="1" applyFill="1" applyBorder="1" applyAlignment="1" applyProtection="1">
      <alignment vertical="center" wrapText="1"/>
    </xf>
    <xf numFmtId="164" fontId="16" fillId="4" borderId="43" xfId="0" applyNumberFormat="1" applyFont="1" applyFill="1" applyBorder="1" applyAlignment="1" applyProtection="1">
      <alignment vertical="center" wrapText="1"/>
    </xf>
    <xf numFmtId="164" fontId="16" fillId="4" borderId="44" xfId="0" applyNumberFormat="1" applyFont="1" applyFill="1" applyBorder="1" applyAlignment="1" applyProtection="1">
      <alignment vertical="center" wrapText="1"/>
    </xf>
    <xf numFmtId="164" fontId="19" fillId="5" borderId="42" xfId="0" applyNumberFormat="1" applyFont="1" applyFill="1" applyBorder="1" applyAlignment="1" applyProtection="1">
      <alignment vertical="center" wrapText="1"/>
    </xf>
    <xf numFmtId="164" fontId="18" fillId="5" borderId="12" xfId="0" applyNumberFormat="1" applyFont="1" applyFill="1" applyBorder="1" applyAlignment="1" applyProtection="1">
      <alignment vertical="center" wrapText="1"/>
    </xf>
    <xf numFmtId="164" fontId="20" fillId="4" borderId="41" xfId="0" applyNumberFormat="1" applyFont="1" applyFill="1" applyBorder="1" applyAlignment="1" applyProtection="1">
      <alignment vertical="center" wrapText="1"/>
      <protection locked="0"/>
    </xf>
    <xf numFmtId="164" fontId="20" fillId="4" borderId="42" xfId="0" applyNumberFormat="1" applyFont="1" applyFill="1" applyBorder="1" applyAlignment="1" applyProtection="1">
      <alignment vertical="center" wrapText="1"/>
      <protection locked="0"/>
    </xf>
    <xf numFmtId="164" fontId="20" fillId="4" borderId="42" xfId="0" applyNumberFormat="1" applyFont="1" applyFill="1" applyBorder="1" applyAlignment="1" applyProtection="1">
      <alignment vertical="center" wrapText="1"/>
    </xf>
    <xf numFmtId="164" fontId="20" fillId="4" borderId="43" xfId="0" applyNumberFormat="1" applyFont="1" applyFill="1" applyBorder="1" applyAlignment="1" applyProtection="1">
      <alignment vertical="center" wrapText="1"/>
      <protection locked="0"/>
    </xf>
    <xf numFmtId="164" fontId="20" fillId="4" borderId="44" xfId="0" applyNumberFormat="1" applyFont="1" applyFill="1" applyBorder="1" applyAlignment="1" applyProtection="1">
      <alignment vertical="center" wrapText="1"/>
      <protection locked="0"/>
    </xf>
    <xf numFmtId="164" fontId="20" fillId="4" borderId="45" xfId="0" applyNumberFormat="1" applyFont="1" applyFill="1" applyBorder="1" applyAlignment="1" applyProtection="1">
      <alignment vertical="center" wrapText="1"/>
      <protection locked="0"/>
    </xf>
    <xf numFmtId="164" fontId="20" fillId="4" borderId="45" xfId="0" applyNumberFormat="1" applyFont="1" applyFill="1" applyBorder="1" applyAlignment="1" applyProtection="1">
      <alignment vertical="center" wrapText="1"/>
    </xf>
    <xf numFmtId="164" fontId="20" fillId="4" borderId="46" xfId="0" applyNumberFormat="1" applyFont="1" applyFill="1" applyBorder="1" applyAlignment="1" applyProtection="1">
      <alignment vertical="center" wrapText="1"/>
    </xf>
    <xf numFmtId="164" fontId="20" fillId="4" borderId="41" xfId="0" applyNumberFormat="1" applyFont="1" applyFill="1" applyBorder="1" applyAlignment="1" applyProtection="1">
      <alignment vertical="center" wrapText="1"/>
    </xf>
    <xf numFmtId="164" fontId="20" fillId="4" borderId="43" xfId="0" applyNumberFormat="1" applyFont="1" applyFill="1" applyBorder="1" applyAlignment="1" applyProtection="1">
      <alignment vertical="center" wrapText="1"/>
    </xf>
    <xf numFmtId="164" fontId="20" fillId="4" borderId="44" xfId="0" applyNumberFormat="1" applyFont="1" applyFill="1" applyBorder="1" applyAlignment="1" applyProtection="1">
      <alignment vertical="center" wrapText="1"/>
    </xf>
    <xf numFmtId="164" fontId="17" fillId="4" borderId="41" xfId="0" applyNumberFormat="1" applyFont="1" applyFill="1" applyBorder="1" applyAlignment="1" applyProtection="1">
      <alignment vertical="center" wrapText="1"/>
      <protection locked="0"/>
    </xf>
    <xf numFmtId="164" fontId="17" fillId="4" borderId="42" xfId="0" applyNumberFormat="1" applyFont="1" applyFill="1" applyBorder="1" applyAlignment="1" applyProtection="1">
      <alignment vertical="center" wrapText="1"/>
      <protection locked="0"/>
    </xf>
    <xf numFmtId="164" fontId="17" fillId="4" borderId="42" xfId="0" applyNumberFormat="1" applyFont="1" applyFill="1" applyBorder="1" applyAlignment="1" applyProtection="1">
      <alignment vertical="center" wrapText="1"/>
    </xf>
    <xf numFmtId="164" fontId="17" fillId="4" borderId="43" xfId="0" applyNumberFormat="1" applyFont="1" applyFill="1" applyBorder="1" applyAlignment="1" applyProtection="1">
      <alignment vertical="center" wrapText="1"/>
      <protection locked="0"/>
    </xf>
    <xf numFmtId="164" fontId="17" fillId="4" borderId="44" xfId="0" applyNumberFormat="1" applyFont="1" applyFill="1" applyBorder="1" applyAlignment="1" applyProtection="1">
      <alignment vertical="center" wrapText="1"/>
      <protection locked="0"/>
    </xf>
    <xf numFmtId="164" fontId="17" fillId="4" borderId="45" xfId="0" applyNumberFormat="1" applyFont="1" applyFill="1" applyBorder="1" applyAlignment="1" applyProtection="1">
      <alignment vertical="center" wrapText="1"/>
      <protection locked="0"/>
    </xf>
    <xf numFmtId="164" fontId="17" fillId="4" borderId="45" xfId="0" applyNumberFormat="1" applyFont="1" applyFill="1" applyBorder="1" applyAlignment="1" applyProtection="1">
      <alignment vertical="center" wrapText="1"/>
    </xf>
    <xf numFmtId="164" fontId="17" fillId="4" borderId="46" xfId="0" applyNumberFormat="1" applyFont="1" applyFill="1" applyBorder="1" applyAlignment="1" applyProtection="1">
      <alignment vertical="center" wrapText="1"/>
    </xf>
    <xf numFmtId="164" fontId="17" fillId="4" borderId="41" xfId="0" applyNumberFormat="1" applyFont="1" applyFill="1" applyBorder="1" applyAlignment="1" applyProtection="1">
      <alignment vertical="center" wrapText="1"/>
    </xf>
    <xf numFmtId="164" fontId="17" fillId="4" borderId="43" xfId="0" applyNumberFormat="1" applyFont="1" applyFill="1" applyBorder="1" applyAlignment="1" applyProtection="1">
      <alignment vertical="center" wrapText="1"/>
    </xf>
    <xf numFmtId="164" fontId="17" fillId="4" borderId="44" xfId="0" applyNumberFormat="1" applyFont="1" applyFill="1" applyBorder="1" applyAlignment="1" applyProtection="1">
      <alignment vertical="center" wrapText="1"/>
    </xf>
    <xf numFmtId="164" fontId="16" fillId="7" borderId="31" xfId="0" applyNumberFormat="1" applyFont="1" applyFill="1" applyBorder="1" applyAlignment="1" applyProtection="1">
      <alignment vertical="center" wrapText="1"/>
      <protection locked="0"/>
    </xf>
    <xf numFmtId="164" fontId="16" fillId="7" borderId="32" xfId="0" applyNumberFormat="1" applyFont="1" applyFill="1" applyBorder="1" applyAlignment="1" applyProtection="1">
      <alignment vertical="center" wrapText="1"/>
      <protection locked="0"/>
    </xf>
    <xf numFmtId="164" fontId="16" fillId="7" borderId="33" xfId="0" applyNumberFormat="1" applyFont="1" applyFill="1" applyBorder="1" applyAlignment="1" applyProtection="1">
      <alignment vertical="center" wrapText="1"/>
      <protection locked="0"/>
    </xf>
    <xf numFmtId="164" fontId="16" fillId="7" borderId="34" xfId="0" applyNumberFormat="1" applyFont="1" applyFill="1" applyBorder="1" applyAlignment="1" applyProtection="1">
      <alignment vertical="center" wrapText="1"/>
      <protection locked="0"/>
    </xf>
    <xf numFmtId="164" fontId="16" fillId="7" borderId="35" xfId="0" applyNumberFormat="1" applyFont="1" applyFill="1" applyBorder="1" applyAlignment="1" applyProtection="1">
      <alignment vertical="center" wrapText="1"/>
      <protection locked="0"/>
    </xf>
    <xf numFmtId="164" fontId="16" fillId="7" borderId="35" xfId="0" applyNumberFormat="1" applyFont="1" applyFill="1" applyBorder="1" applyAlignment="1" applyProtection="1">
      <alignment vertical="center" wrapText="1"/>
    </xf>
    <xf numFmtId="164" fontId="16" fillId="7" borderId="36" xfId="0" applyNumberFormat="1" applyFont="1" applyFill="1" applyBorder="1" applyAlignment="1" applyProtection="1">
      <alignment vertical="center" wrapText="1"/>
    </xf>
    <xf numFmtId="164" fontId="18" fillId="6" borderId="11" xfId="0" applyNumberFormat="1" applyFont="1" applyFill="1" applyBorder="1" applyAlignment="1" applyProtection="1">
      <alignment vertical="center" wrapText="1"/>
      <protection locked="0"/>
    </xf>
    <xf numFmtId="164" fontId="18" fillId="6" borderId="13" xfId="0" applyNumberFormat="1" applyFont="1" applyFill="1" applyBorder="1" applyAlignment="1" applyProtection="1">
      <alignment vertical="center" wrapText="1"/>
      <protection locked="0"/>
    </xf>
    <xf numFmtId="164" fontId="25" fillId="6" borderId="14" xfId="0" applyNumberFormat="1" applyFont="1" applyFill="1" applyBorder="1" applyAlignment="1" applyProtection="1">
      <alignment vertical="center" wrapText="1"/>
      <protection locked="0"/>
    </xf>
    <xf numFmtId="164" fontId="18" fillId="6" borderId="17" xfId="0" applyNumberFormat="1" applyFont="1" applyFill="1" applyBorder="1" applyAlignment="1" applyProtection="1">
      <alignment vertical="center" wrapText="1"/>
    </xf>
    <xf numFmtId="164" fontId="22" fillId="3" borderId="3" xfId="0" applyNumberFormat="1" applyFont="1" applyFill="1" applyBorder="1" applyAlignment="1" applyProtection="1">
      <alignment vertical="center" wrapText="1"/>
      <protection locked="0"/>
    </xf>
    <xf numFmtId="164" fontId="22" fillId="3" borderId="4" xfId="0" applyNumberFormat="1" applyFont="1" applyFill="1" applyBorder="1" applyAlignment="1" applyProtection="1">
      <alignment vertical="center" wrapText="1"/>
      <protection locked="0"/>
    </xf>
    <xf numFmtId="164" fontId="18" fillId="3" borderId="42" xfId="0" applyNumberFormat="1" applyFont="1" applyFill="1" applyBorder="1" applyAlignment="1" applyProtection="1">
      <alignment vertical="center" wrapText="1"/>
    </xf>
    <xf numFmtId="164" fontId="22" fillId="3" borderId="5" xfId="0" applyNumberFormat="1" applyFont="1" applyFill="1" applyBorder="1" applyAlignment="1" applyProtection="1">
      <alignment vertical="center" wrapText="1"/>
      <protection locked="0"/>
    </xf>
    <xf numFmtId="164" fontId="22" fillId="3" borderId="9" xfId="0" applyNumberFormat="1" applyFont="1" applyFill="1" applyBorder="1" applyAlignment="1" applyProtection="1">
      <alignment vertical="center" wrapText="1"/>
      <protection locked="0"/>
    </xf>
    <xf numFmtId="164" fontId="22" fillId="3" borderId="9" xfId="0" applyNumberFormat="1" applyFont="1" applyFill="1" applyBorder="1" applyAlignment="1" applyProtection="1">
      <alignment vertical="center" wrapText="1"/>
    </xf>
    <xf numFmtId="164" fontId="22" fillId="3" borderId="3" xfId="0" applyNumberFormat="1" applyFont="1" applyFill="1" applyBorder="1" applyAlignment="1" applyProtection="1">
      <alignment vertical="center" wrapText="1"/>
    </xf>
    <xf numFmtId="164" fontId="22" fillId="3" borderId="4" xfId="0" applyNumberFormat="1" applyFont="1" applyFill="1" applyBorder="1" applyAlignment="1" applyProtection="1">
      <alignment vertical="center" wrapText="1"/>
    </xf>
    <xf numFmtId="164" fontId="22" fillId="3" borderId="5" xfId="0" applyNumberFormat="1" applyFont="1" applyFill="1" applyBorder="1" applyAlignment="1" applyProtection="1">
      <alignment vertical="center" wrapText="1"/>
    </xf>
    <xf numFmtId="164" fontId="22" fillId="3" borderId="6" xfId="0" applyNumberFormat="1" applyFont="1" applyFill="1" applyBorder="1" applyAlignment="1" applyProtection="1">
      <alignment vertical="center" wrapText="1"/>
    </xf>
    <xf numFmtId="164" fontId="22" fillId="3" borderId="47" xfId="0" applyNumberFormat="1" applyFont="1" applyFill="1" applyBorder="1" applyAlignment="1" applyProtection="1">
      <alignment vertical="center" wrapText="1"/>
    </xf>
    <xf numFmtId="164" fontId="22" fillId="3" borderId="48" xfId="0" applyNumberFormat="1" applyFont="1" applyFill="1" applyBorder="1" applyAlignment="1" applyProtection="1">
      <alignment vertical="center" wrapText="1"/>
    </xf>
    <xf numFmtId="164" fontId="22" fillId="3" borderId="57" xfId="0" applyNumberFormat="1" applyFont="1" applyFill="1" applyBorder="1" applyAlignment="1" applyProtection="1">
      <alignment vertical="center" wrapText="1"/>
    </xf>
    <xf numFmtId="164" fontId="22" fillId="3" borderId="58" xfId="0" applyNumberFormat="1" applyFont="1" applyFill="1" applyBorder="1" applyAlignment="1" applyProtection="1">
      <alignment vertical="center" wrapText="1"/>
    </xf>
    <xf numFmtId="164" fontId="22" fillId="3" borderId="59" xfId="0" applyNumberFormat="1" applyFont="1" applyFill="1" applyBorder="1" applyAlignment="1" applyProtection="1">
      <alignment vertical="center" wrapText="1"/>
    </xf>
    <xf numFmtId="164" fontId="23" fillId="3" borderId="47" xfId="0" applyNumberFormat="1" applyFont="1" applyFill="1" applyBorder="1" applyAlignment="1" applyProtection="1">
      <alignment vertical="center" wrapText="1"/>
    </xf>
    <xf numFmtId="164" fontId="23" fillId="3" borderId="48" xfId="0" applyNumberFormat="1" applyFont="1" applyFill="1" applyBorder="1" applyAlignment="1" applyProtection="1">
      <alignment vertical="center" wrapText="1"/>
    </xf>
    <xf numFmtId="164" fontId="23" fillId="3" borderId="57" xfId="0" applyNumberFormat="1" applyFont="1" applyFill="1" applyBorder="1" applyAlignment="1" applyProtection="1">
      <alignment vertical="center" wrapText="1"/>
    </xf>
    <xf numFmtId="164" fontId="23" fillId="3" borderId="44" xfId="0" applyNumberFormat="1" applyFont="1" applyFill="1" applyBorder="1" applyAlignment="1" applyProtection="1">
      <alignment vertical="center" wrapText="1"/>
    </xf>
    <xf numFmtId="164" fontId="23" fillId="3" borderId="45" xfId="0" applyNumberFormat="1" applyFont="1" applyFill="1" applyBorder="1" applyAlignment="1" applyProtection="1">
      <alignment vertical="center" wrapText="1"/>
    </xf>
    <xf numFmtId="164" fontId="23" fillId="3" borderId="42" xfId="0" applyNumberFormat="1" applyFont="1" applyFill="1" applyBorder="1" applyAlignment="1" applyProtection="1">
      <alignment vertical="center" wrapText="1"/>
    </xf>
    <xf numFmtId="164" fontId="23" fillId="3" borderId="52" xfId="0" applyNumberFormat="1" applyFont="1" applyFill="1" applyBorder="1" applyAlignment="1" applyProtection="1">
      <alignment vertical="center" wrapText="1"/>
    </xf>
    <xf numFmtId="164" fontId="18" fillId="3" borderId="47" xfId="0" applyNumberFormat="1" applyFont="1" applyFill="1" applyBorder="1" applyAlignment="1" applyProtection="1">
      <alignment vertical="center" wrapText="1"/>
    </xf>
    <xf numFmtId="164" fontId="18" fillId="3" borderId="48" xfId="0" applyNumberFormat="1" applyFont="1" applyFill="1" applyBorder="1" applyAlignment="1" applyProtection="1">
      <alignment vertical="center" wrapText="1"/>
    </xf>
    <xf numFmtId="164" fontId="18" fillId="3" borderId="57" xfId="0" applyNumberFormat="1" applyFont="1" applyFill="1" applyBorder="1" applyAlignment="1" applyProtection="1">
      <alignment vertical="center" wrapText="1"/>
    </xf>
    <xf numFmtId="164" fontId="18" fillId="3" borderId="44" xfId="0" applyNumberFormat="1" applyFont="1" applyFill="1" applyBorder="1" applyAlignment="1" applyProtection="1">
      <alignment vertical="center" wrapText="1"/>
    </xf>
    <xf numFmtId="164" fontId="18" fillId="3" borderId="45" xfId="0" applyNumberFormat="1" applyFont="1" applyFill="1" applyBorder="1" applyAlignment="1" applyProtection="1">
      <alignment vertical="center" wrapText="1"/>
    </xf>
    <xf numFmtId="164" fontId="18" fillId="3" borderId="52" xfId="0" applyNumberFormat="1" applyFont="1" applyFill="1" applyBorder="1" applyAlignment="1" applyProtection="1">
      <alignment vertical="center" wrapText="1"/>
    </xf>
    <xf numFmtId="164" fontId="23" fillId="3" borderId="31" xfId="0" applyNumberFormat="1" applyFont="1" applyFill="1" applyBorder="1" applyAlignment="1" applyProtection="1">
      <alignment vertical="center" wrapText="1"/>
    </xf>
    <xf numFmtId="164" fontId="23" fillId="3" borderId="32" xfId="0" applyNumberFormat="1" applyFont="1" applyFill="1" applyBorder="1" applyAlignment="1" applyProtection="1">
      <alignment vertical="center" wrapText="1"/>
    </xf>
    <xf numFmtId="164" fontId="23" fillId="3" borderId="33" xfId="0" applyNumberFormat="1" applyFont="1" applyFill="1" applyBorder="1" applyAlignment="1" applyProtection="1">
      <alignment vertical="center" wrapText="1"/>
    </xf>
    <xf numFmtId="164" fontId="23" fillId="3" borderId="34" xfId="0" applyNumberFormat="1" applyFont="1" applyFill="1" applyBorder="1" applyAlignment="1" applyProtection="1">
      <alignment vertical="center" wrapText="1"/>
    </xf>
    <xf numFmtId="164" fontId="23" fillId="3" borderId="35" xfId="0" applyNumberFormat="1" applyFont="1" applyFill="1" applyBorder="1" applyAlignment="1" applyProtection="1">
      <alignment vertical="center" wrapText="1"/>
    </xf>
    <xf numFmtId="164" fontId="23" fillId="3" borderId="51" xfId="0" applyNumberFormat="1" applyFont="1" applyFill="1" applyBorder="1" applyAlignment="1" applyProtection="1">
      <alignment vertical="center" wrapText="1"/>
    </xf>
    <xf numFmtId="164" fontId="18" fillId="3" borderId="31" xfId="0" applyNumberFormat="1" applyFont="1" applyFill="1" applyBorder="1" applyAlignment="1" applyProtection="1">
      <alignment vertical="center" wrapText="1"/>
    </xf>
    <xf numFmtId="164" fontId="18" fillId="3" borderId="32" xfId="0" applyNumberFormat="1" applyFont="1" applyFill="1" applyBorder="1" applyAlignment="1" applyProtection="1">
      <alignment vertical="center" wrapText="1"/>
    </xf>
    <xf numFmtId="164" fontId="18" fillId="3" borderId="33" xfId="0" applyNumberFormat="1" applyFont="1" applyFill="1" applyBorder="1" applyAlignment="1" applyProtection="1">
      <alignment vertical="center" wrapText="1"/>
    </xf>
    <xf numFmtId="164" fontId="18" fillId="3" borderId="34" xfId="0" applyNumberFormat="1" applyFont="1" applyFill="1" applyBorder="1" applyAlignment="1" applyProtection="1">
      <alignment vertical="center" wrapText="1"/>
    </xf>
    <xf numFmtId="164" fontId="18" fillId="3" borderId="35" xfId="0" applyNumberFormat="1" applyFont="1" applyFill="1" applyBorder="1" applyAlignment="1" applyProtection="1">
      <alignment vertical="center" wrapText="1"/>
    </xf>
    <xf numFmtId="164" fontId="18" fillId="3" borderId="51" xfId="0" applyNumberFormat="1" applyFont="1" applyFill="1" applyBorder="1" applyAlignment="1" applyProtection="1">
      <alignment vertical="center" wrapText="1"/>
    </xf>
    <xf numFmtId="164" fontId="22" fillId="3" borderId="41" xfId="0" applyNumberFormat="1" applyFont="1" applyFill="1" applyBorder="1" applyAlignment="1" applyProtection="1">
      <alignment vertical="center" wrapText="1"/>
    </xf>
    <xf numFmtId="164" fontId="22" fillId="3" borderId="42" xfId="0" applyNumberFormat="1" applyFont="1" applyFill="1" applyBorder="1" applyAlignment="1" applyProtection="1">
      <alignment vertical="center" wrapText="1"/>
    </xf>
    <xf numFmtId="164" fontId="22" fillId="3" borderId="43" xfId="0" applyNumberFormat="1" applyFont="1" applyFill="1" applyBorder="1" applyAlignment="1" applyProtection="1">
      <alignment vertical="center" wrapText="1"/>
    </xf>
    <xf numFmtId="164" fontId="22" fillId="3" borderId="44" xfId="0" applyNumberFormat="1" applyFont="1" applyFill="1" applyBorder="1" applyAlignment="1" applyProtection="1">
      <alignment vertical="center" wrapText="1"/>
    </xf>
    <xf numFmtId="164" fontId="22" fillId="3" borderId="45" xfId="0" applyNumberFormat="1" applyFont="1" applyFill="1" applyBorder="1" applyAlignment="1" applyProtection="1">
      <alignment vertical="center" wrapText="1"/>
    </xf>
    <xf numFmtId="164" fontId="22" fillId="3" borderId="50" xfId="0" applyNumberFormat="1" applyFont="1" applyFill="1" applyBorder="1" applyAlignment="1" applyProtection="1">
      <alignment vertical="center" wrapText="1"/>
    </xf>
    <xf numFmtId="164" fontId="23" fillId="5" borderId="42" xfId="0" applyNumberFormat="1" applyFont="1" applyFill="1" applyBorder="1" applyAlignment="1" applyProtection="1">
      <alignment vertical="center" wrapText="1"/>
    </xf>
    <xf numFmtId="164" fontId="23" fillId="5" borderId="32" xfId="0" applyNumberFormat="1" applyFont="1" applyFill="1" applyBorder="1" applyAlignment="1" applyProtection="1">
      <alignment vertical="center" wrapText="1"/>
    </xf>
    <xf numFmtId="164" fontId="18" fillId="5" borderId="32" xfId="0" applyNumberFormat="1" applyFont="1" applyFill="1" applyBorder="1" applyAlignment="1" applyProtection="1">
      <alignment vertical="center" wrapText="1"/>
    </xf>
    <xf numFmtId="164" fontId="22" fillId="3" borderId="10" xfId="0" applyNumberFormat="1" applyFont="1" applyFill="1" applyBorder="1" applyAlignment="1" applyProtection="1">
      <alignment vertical="center" wrapText="1"/>
    </xf>
    <xf numFmtId="164" fontId="16" fillId="3" borderId="41" xfId="0" applyNumberFormat="1" applyFont="1" applyFill="1" applyBorder="1" applyAlignment="1" applyProtection="1">
      <alignment vertical="center" wrapText="1"/>
    </xf>
    <xf numFmtId="164" fontId="16" fillId="3" borderId="42" xfId="0" applyNumberFormat="1" applyFont="1" applyFill="1" applyBorder="1" applyAlignment="1" applyProtection="1">
      <alignment vertical="center" wrapText="1"/>
    </xf>
    <xf numFmtId="164" fontId="16" fillId="3" borderId="43" xfId="0" applyNumberFormat="1" applyFont="1" applyFill="1" applyBorder="1" applyAlignment="1" applyProtection="1">
      <alignment vertical="center" wrapText="1"/>
    </xf>
    <xf numFmtId="164" fontId="16" fillId="3" borderId="44" xfId="0" applyNumberFormat="1" applyFont="1" applyFill="1" applyBorder="1" applyAlignment="1" applyProtection="1">
      <alignment vertical="center" wrapText="1"/>
    </xf>
    <xf numFmtId="164" fontId="16" fillId="3" borderId="45" xfId="0" applyNumberFormat="1" applyFont="1" applyFill="1" applyBorder="1" applyAlignment="1" applyProtection="1">
      <alignment vertical="center" wrapText="1"/>
    </xf>
    <xf numFmtId="164" fontId="16" fillId="3" borderId="52" xfId="0" applyNumberFormat="1" applyFont="1" applyFill="1" applyBorder="1" applyAlignment="1" applyProtection="1">
      <alignment vertical="center" wrapText="1"/>
    </xf>
    <xf numFmtId="164" fontId="22" fillId="4" borderId="41" xfId="0" applyNumberFormat="1" applyFont="1" applyFill="1" applyBorder="1" applyAlignment="1" applyProtection="1">
      <alignment vertical="center" wrapText="1"/>
      <protection locked="0"/>
    </xf>
    <xf numFmtId="164" fontId="22" fillId="4" borderId="42" xfId="0" applyNumberFormat="1" applyFont="1" applyFill="1" applyBorder="1" applyAlignment="1" applyProtection="1">
      <alignment vertical="center" wrapText="1"/>
      <protection locked="0"/>
    </xf>
    <xf numFmtId="164" fontId="22" fillId="4" borderId="43" xfId="0" applyNumberFormat="1" applyFont="1" applyFill="1" applyBorder="1" applyAlignment="1" applyProtection="1">
      <alignment vertical="center" wrapText="1"/>
      <protection locked="0"/>
    </xf>
    <xf numFmtId="164" fontId="22" fillId="4" borderId="44" xfId="0" applyNumberFormat="1" applyFont="1" applyFill="1" applyBorder="1" applyAlignment="1" applyProtection="1">
      <alignment vertical="center" wrapText="1"/>
      <protection locked="0"/>
    </xf>
    <xf numFmtId="164" fontId="22" fillId="4" borderId="45" xfId="0" applyNumberFormat="1" applyFont="1" applyFill="1" applyBorder="1" applyAlignment="1" applyProtection="1">
      <alignment vertical="center" wrapText="1"/>
      <protection locked="0"/>
    </xf>
    <xf numFmtId="164" fontId="22" fillId="4" borderId="42" xfId="0" applyNumberFormat="1" applyFont="1" applyFill="1" applyBorder="1" applyAlignment="1" applyProtection="1">
      <alignment vertical="center" wrapText="1"/>
    </xf>
    <xf numFmtId="164" fontId="22" fillId="4" borderId="52" xfId="0" applyNumberFormat="1" applyFont="1" applyFill="1" applyBorder="1" applyAlignment="1" applyProtection="1">
      <alignment vertical="center" wrapText="1"/>
    </xf>
    <xf numFmtId="164" fontId="16" fillId="3" borderId="11" xfId="0" applyNumberFormat="1" applyFont="1" applyFill="1" applyBorder="1" applyAlignment="1" applyProtection="1">
      <alignment vertical="center" wrapText="1"/>
      <protection locked="0"/>
    </xf>
    <xf numFmtId="164" fontId="16" fillId="3" borderId="12" xfId="0" applyNumberFormat="1" applyFont="1" applyFill="1" applyBorder="1" applyAlignment="1" applyProtection="1">
      <alignment vertical="center" wrapText="1"/>
      <protection locked="0"/>
    </xf>
    <xf numFmtId="164" fontId="18" fillId="3" borderId="12" xfId="0" applyNumberFormat="1" applyFont="1" applyFill="1" applyBorder="1" applyAlignment="1" applyProtection="1">
      <alignment vertical="center" wrapText="1"/>
    </xf>
    <xf numFmtId="164" fontId="16" fillId="3" borderId="13" xfId="0" applyNumberFormat="1" applyFont="1" applyFill="1" applyBorder="1" applyAlignment="1" applyProtection="1">
      <alignment vertical="center" wrapText="1"/>
      <protection locked="0"/>
    </xf>
    <xf numFmtId="164" fontId="16" fillId="3" borderId="14" xfId="0" applyNumberFormat="1" applyFont="1" applyFill="1" applyBorder="1" applyAlignment="1" applyProtection="1">
      <alignment vertical="center" wrapText="1"/>
      <protection locked="0"/>
    </xf>
    <xf numFmtId="164" fontId="16" fillId="3" borderId="61" xfId="0" applyNumberFormat="1" applyFont="1" applyFill="1" applyBorder="1" applyAlignment="1" applyProtection="1">
      <alignment vertical="center" wrapText="1"/>
      <protection locked="0"/>
    </xf>
    <xf numFmtId="164" fontId="16" fillId="3" borderId="13" xfId="0" applyNumberFormat="1" applyFont="1" applyFill="1" applyBorder="1" applyAlignment="1" applyProtection="1">
      <alignment vertical="center" wrapText="1"/>
    </xf>
    <xf numFmtId="164" fontId="16" fillId="3" borderId="17" xfId="0" applyNumberFormat="1" applyFont="1" applyFill="1" applyBorder="1" applyAlignment="1" applyProtection="1">
      <alignment vertical="center" wrapText="1"/>
    </xf>
    <xf numFmtId="164" fontId="1" fillId="3" borderId="3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/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/>
    <xf numFmtId="164" fontId="1" fillId="3" borderId="41" xfId="0" applyNumberFormat="1" applyFont="1" applyFill="1" applyBorder="1" applyProtection="1"/>
    <xf numFmtId="164" fontId="1" fillId="3" borderId="42" xfId="0" applyNumberFormat="1" applyFont="1" applyFill="1" applyBorder="1" applyProtection="1"/>
    <xf numFmtId="164" fontId="1" fillId="3" borderId="43" xfId="0" applyNumberFormat="1" applyFont="1" applyFill="1" applyBorder="1" applyProtection="1"/>
    <xf numFmtId="164" fontId="1" fillId="3" borderId="44" xfId="0" applyNumberFormat="1" applyFont="1" applyFill="1" applyBorder="1" applyProtection="1"/>
    <xf numFmtId="164" fontId="1" fillId="3" borderId="45" xfId="0" applyNumberFormat="1" applyFont="1" applyFill="1" applyBorder="1" applyProtection="1"/>
    <xf numFmtId="164" fontId="1" fillId="5" borderId="42" xfId="0" applyNumberFormat="1" applyFont="1" applyFill="1" applyBorder="1" applyProtection="1"/>
    <xf numFmtId="164" fontId="1" fillId="0" borderId="12" xfId="0" applyNumberFormat="1" applyFont="1" applyBorder="1" applyAlignment="1" applyProtection="1">
      <alignment vertical="center"/>
      <protection locked="0"/>
    </xf>
    <xf numFmtId="164" fontId="1" fillId="5" borderId="12" xfId="0" applyNumberFormat="1" applyFont="1" applyFill="1" applyBorder="1" applyAlignment="1" applyProtection="1">
      <alignment vertical="center"/>
    </xf>
    <xf numFmtId="164" fontId="1" fillId="0" borderId="13" xfId="0" applyNumberFormat="1" applyFont="1" applyBorder="1" applyAlignment="1" applyProtection="1">
      <alignment vertical="center"/>
      <protection locked="0"/>
    </xf>
    <xf numFmtId="164" fontId="1" fillId="0" borderId="14" xfId="0" applyNumberFormat="1" applyFont="1" applyBorder="1" applyAlignment="1" applyProtection="1">
      <alignment vertical="center"/>
      <protection locked="0"/>
    </xf>
    <xf numFmtId="164" fontId="1" fillId="0" borderId="16" xfId="0" applyNumberFormat="1" applyFont="1" applyBorder="1" applyAlignment="1" applyProtection="1">
      <alignment vertical="center"/>
      <protection locked="0"/>
    </xf>
    <xf numFmtId="164" fontId="1" fillId="0" borderId="12" xfId="0" applyNumberFormat="1" applyFont="1" applyBorder="1" applyAlignment="1" applyProtection="1">
      <alignment vertical="center"/>
    </xf>
    <xf numFmtId="164" fontId="1" fillId="0" borderId="17" xfId="0" applyNumberFormat="1" applyFont="1" applyBorder="1" applyAlignment="1" applyProtection="1">
      <alignment vertical="center"/>
    </xf>
    <xf numFmtId="164" fontId="16" fillId="3" borderId="14" xfId="0" applyNumberFormat="1" applyFont="1" applyFill="1" applyBorder="1" applyAlignment="1" applyProtection="1">
      <alignment horizontal="right" vertical="center" wrapText="1"/>
      <protection locked="0"/>
    </xf>
    <xf numFmtId="164" fontId="16" fillId="3" borderId="44" xfId="0" applyNumberFormat="1" applyFont="1" applyFill="1" applyBorder="1" applyAlignment="1" applyProtection="1">
      <alignment horizontal="right" vertical="center" wrapText="1"/>
      <protection locked="0"/>
    </xf>
    <xf numFmtId="164" fontId="16" fillId="4" borderId="44" xfId="0" applyNumberFormat="1" applyFont="1" applyFill="1" applyBorder="1" applyAlignment="1" applyProtection="1">
      <alignment horizontal="right" vertical="center" wrapText="1"/>
      <protection locked="0"/>
    </xf>
    <xf numFmtId="164" fontId="16" fillId="3" borderId="44" xfId="0" applyNumberFormat="1" applyFont="1" applyFill="1" applyBorder="1" applyAlignment="1" applyProtection="1">
      <alignment vertical="center" wrapText="1"/>
      <protection locked="0"/>
    </xf>
    <xf numFmtId="164" fontId="1" fillId="3" borderId="44" xfId="0" applyNumberFormat="1" applyFont="1" applyFill="1" applyBorder="1" applyProtection="1">
      <protection locked="0"/>
    </xf>
    <xf numFmtId="2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40" xfId="0" applyNumberFormat="1" applyFont="1" applyBorder="1" applyAlignment="1" applyProtection="1">
      <alignment horizontal="center" vertical="center" wrapText="1"/>
    </xf>
    <xf numFmtId="2" fontId="28" fillId="0" borderId="49" xfId="0" applyNumberFormat="1" applyFont="1" applyBorder="1" applyAlignment="1" applyProtection="1">
      <alignment horizontal="center" vertical="center" wrapText="1"/>
    </xf>
    <xf numFmtId="2" fontId="10" fillId="2" borderId="4" xfId="0" applyNumberFormat="1" applyFont="1" applyFill="1" applyBorder="1" applyAlignment="1" applyProtection="1">
      <alignment horizontal="center" vertical="center" wrapText="1"/>
    </xf>
    <xf numFmtId="2" fontId="10" fillId="2" borderId="12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center" wrapText="1"/>
    </xf>
    <xf numFmtId="2" fontId="11" fillId="2" borderId="12" xfId="0" applyNumberFormat="1" applyFont="1" applyFill="1" applyBorder="1" applyAlignment="1" applyProtection="1">
      <alignment horizontal="center" vertical="center" wrapText="1"/>
    </xf>
    <xf numFmtId="2" fontId="11" fillId="2" borderId="10" xfId="0" applyNumberFormat="1" applyFont="1" applyFill="1" applyBorder="1" applyAlignment="1" applyProtection="1">
      <alignment horizontal="center" vertical="center" wrapText="1"/>
    </xf>
    <xf numFmtId="2" fontId="11" fillId="2" borderId="17" xfId="0" applyNumberFormat="1" applyFont="1" applyFill="1" applyBorder="1" applyAlignment="1" applyProtection="1">
      <alignment horizontal="center" vertical="center" wrapText="1"/>
    </xf>
    <xf numFmtId="2" fontId="14" fillId="3" borderId="27" xfId="0" quotePrefix="1" applyNumberFormat="1" applyFont="1" applyFill="1" applyBorder="1" applyAlignment="1" applyProtection="1">
      <alignment horizontal="center" vertical="center" wrapText="1"/>
    </xf>
    <xf numFmtId="2" fontId="14" fillId="3" borderId="18" xfId="0" quotePrefix="1" applyNumberFormat="1" applyFont="1" applyFill="1" applyBorder="1" applyAlignment="1" applyProtection="1">
      <alignment horizontal="center" vertical="center" wrapText="1"/>
    </xf>
    <xf numFmtId="2" fontId="14" fillId="3" borderId="28" xfId="0" quotePrefix="1" applyNumberFormat="1" applyFont="1" applyFill="1" applyBorder="1" applyAlignment="1" applyProtection="1">
      <alignment horizontal="center" vertical="center" wrapText="1"/>
    </xf>
    <xf numFmtId="2" fontId="14" fillId="3" borderId="19" xfId="0" quotePrefix="1" applyNumberFormat="1" applyFont="1" applyFill="1" applyBorder="1" applyAlignment="1" applyProtection="1">
      <alignment horizontal="center" vertical="center" wrapText="1"/>
    </xf>
    <xf numFmtId="2" fontId="15" fillId="3" borderId="28" xfId="0" applyNumberFormat="1" applyFont="1" applyFill="1" applyBorder="1" applyAlignment="1" applyProtection="1">
      <alignment horizontal="left" vertical="center" wrapText="1"/>
    </xf>
    <xf numFmtId="2" fontId="15" fillId="3" borderId="19" xfId="0" applyNumberFormat="1" applyFont="1" applyFill="1" applyBorder="1" applyAlignment="1" applyProtection="1">
      <alignment horizontal="left" vertical="center" wrapText="1"/>
    </xf>
    <xf numFmtId="2" fontId="16" fillId="3" borderId="29" xfId="0" applyNumberFormat="1" applyFont="1" applyFill="1" applyBorder="1" applyAlignment="1" applyProtection="1">
      <alignment horizontal="right" vertical="center" wrapText="1"/>
    </xf>
    <xf numFmtId="2" fontId="16" fillId="3" borderId="26" xfId="0" applyNumberFormat="1" applyFont="1" applyFill="1" applyBorder="1" applyAlignment="1" applyProtection="1">
      <alignment horizontal="right" vertical="center" wrapText="1"/>
    </xf>
    <xf numFmtId="2" fontId="3" fillId="2" borderId="0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4" fillId="2" borderId="0" xfId="0" applyNumberFormat="1" applyFont="1" applyFill="1" applyBorder="1" applyAlignment="1" applyProtection="1">
      <alignment horizontal="left"/>
      <protection locked="0"/>
    </xf>
    <xf numFmtId="2" fontId="7" fillId="0" borderId="3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 vertical="center"/>
    </xf>
    <xf numFmtId="2" fontId="7" fillId="0" borderId="5" xfId="0" applyNumberFormat="1" applyFont="1" applyBorder="1" applyAlignment="1" applyProtection="1">
      <alignment horizontal="center" vertical="center"/>
    </xf>
    <xf numFmtId="2" fontId="7" fillId="0" borderId="11" xfId="0" applyNumberFormat="1" applyFont="1" applyBorder="1" applyAlignment="1" applyProtection="1">
      <alignment horizontal="center" vertical="center"/>
    </xf>
    <xf numFmtId="2" fontId="7" fillId="0" borderId="12" xfId="0" applyNumberFormat="1" applyFont="1" applyBorder="1" applyAlignment="1" applyProtection="1">
      <alignment horizontal="center" vertical="center"/>
    </xf>
    <xf numFmtId="2" fontId="7" fillId="0" borderId="13" xfId="0" applyNumberFormat="1" applyFont="1" applyBorder="1" applyAlignment="1" applyProtection="1">
      <alignment horizontal="center" vertical="center"/>
    </xf>
    <xf numFmtId="2" fontId="8" fillId="0" borderId="6" xfId="0" applyNumberFormat="1" applyFont="1" applyBorder="1" applyAlignment="1" applyProtection="1">
      <alignment horizontal="center" vertical="center" wrapText="1"/>
    </xf>
    <xf numFmtId="2" fontId="8" fillId="0" borderId="14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/>
    </xf>
    <xf numFmtId="2" fontId="1" fillId="0" borderId="8" xfId="0" applyNumberFormat="1" applyFont="1" applyBorder="1" applyAlignment="1" applyProtection="1">
      <alignment horizontal="center"/>
    </xf>
    <xf numFmtId="2" fontId="9" fillId="0" borderId="9" xfId="0" applyNumberFormat="1" applyFont="1" applyFill="1" applyBorder="1" applyAlignment="1" applyProtection="1">
      <alignment horizontal="center" vertical="center" wrapText="1"/>
    </xf>
    <xf numFmtId="2" fontId="9" fillId="0" borderId="16" xfId="0" applyNumberFormat="1" applyFont="1" applyFill="1" applyBorder="1" applyAlignment="1" applyProtection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center" vertical="center" wrapText="1"/>
    </xf>
    <xf numFmtId="2" fontId="9" fillId="0" borderId="13" xfId="0" applyNumberFormat="1" applyFont="1" applyFill="1" applyBorder="1" applyAlignment="1" applyProtection="1">
      <alignment horizontal="center" vertical="center" wrapText="1"/>
    </xf>
    <xf numFmtId="2" fontId="9" fillId="2" borderId="6" xfId="0" applyNumberFormat="1" applyFont="1" applyFill="1" applyBorder="1" applyAlignment="1" applyProtection="1">
      <alignment horizontal="center" vertical="center" wrapText="1"/>
    </xf>
    <xf numFmtId="2" fontId="9" fillId="2" borderId="14" xfId="0" applyNumberFormat="1" applyFont="1" applyFill="1" applyBorder="1" applyAlignment="1" applyProtection="1">
      <alignment horizontal="center" vertical="center" wrapText="1"/>
    </xf>
    <xf numFmtId="2" fontId="10" fillId="2" borderId="9" xfId="0" applyNumberFormat="1" applyFont="1" applyFill="1" applyBorder="1" applyAlignment="1" applyProtection="1">
      <alignment horizontal="center" vertical="center" wrapText="1"/>
    </xf>
    <xf numFmtId="2" fontId="10" fillId="2" borderId="16" xfId="0" applyNumberFormat="1" applyFont="1" applyFill="1" applyBorder="1" applyAlignment="1" applyProtection="1">
      <alignment horizontal="center" vertical="center" wrapText="1"/>
    </xf>
    <xf numFmtId="2" fontId="14" fillId="3" borderId="31" xfId="0" applyNumberFormat="1" applyFont="1" applyFill="1" applyBorder="1" applyAlignment="1" applyProtection="1">
      <alignment horizontal="left" vertical="center" wrapText="1"/>
    </xf>
    <xf numFmtId="2" fontId="14" fillId="3" borderId="47" xfId="0" applyNumberFormat="1" applyFont="1" applyFill="1" applyBorder="1" applyAlignment="1" applyProtection="1">
      <alignment horizontal="left" vertical="center" wrapText="1"/>
    </xf>
    <xf numFmtId="2" fontId="14" fillId="3" borderId="32" xfId="0" applyNumberFormat="1" applyFont="1" applyFill="1" applyBorder="1" applyAlignment="1" applyProtection="1">
      <alignment horizontal="center" vertical="center" wrapText="1"/>
    </xf>
    <xf numFmtId="2" fontId="14" fillId="3" borderId="48" xfId="0" applyNumberFormat="1" applyFont="1" applyFill="1" applyBorder="1" applyAlignment="1" applyProtection="1">
      <alignment horizontal="center" vertical="center" wrapText="1"/>
    </xf>
    <xf numFmtId="2" fontId="16" fillId="4" borderId="32" xfId="0" applyNumberFormat="1" applyFont="1" applyFill="1" applyBorder="1" applyAlignment="1" applyProtection="1">
      <alignment horizontal="left" vertical="center" wrapText="1"/>
    </xf>
    <xf numFmtId="2" fontId="16" fillId="4" borderId="48" xfId="0" applyNumberFormat="1" applyFont="1" applyFill="1" applyBorder="1" applyAlignment="1" applyProtection="1">
      <alignment horizontal="left" vertical="center" wrapText="1"/>
    </xf>
    <xf numFmtId="2" fontId="16" fillId="4" borderId="51" xfId="0" applyNumberFormat="1" applyFont="1" applyFill="1" applyBorder="1" applyAlignment="1" applyProtection="1">
      <alignment horizontal="right" vertical="center" wrapText="1"/>
    </xf>
    <xf numFmtId="2" fontId="16" fillId="4" borderId="49" xfId="0" applyNumberFormat="1" applyFont="1" applyFill="1" applyBorder="1" applyAlignment="1" applyProtection="1">
      <alignment horizontal="right" vertical="center" wrapText="1"/>
    </xf>
    <xf numFmtId="2" fontId="14" fillId="0" borderId="31" xfId="0" applyNumberFormat="1" applyFont="1" applyFill="1" applyBorder="1" applyAlignment="1" applyProtection="1">
      <alignment horizontal="center" vertical="center" wrapText="1"/>
    </xf>
    <xf numFmtId="2" fontId="14" fillId="0" borderId="47" xfId="0" applyNumberFormat="1" applyFont="1" applyFill="1" applyBorder="1" applyAlignment="1" applyProtection="1">
      <alignment horizontal="center" vertical="center" wrapText="1"/>
    </xf>
    <xf numFmtId="2" fontId="1" fillId="0" borderId="32" xfId="0" applyNumberFormat="1" applyFont="1" applyFill="1" applyBorder="1" applyAlignment="1" applyProtection="1">
      <alignment horizontal="left" vertical="center" wrapText="1"/>
    </xf>
    <xf numFmtId="2" fontId="1" fillId="0" borderId="48" xfId="0" applyNumberFormat="1" applyFont="1" applyFill="1" applyBorder="1" applyAlignment="1" applyProtection="1">
      <alignment horizontal="left" vertical="center" wrapText="1"/>
    </xf>
    <xf numFmtId="2" fontId="18" fillId="0" borderId="32" xfId="0" applyNumberFormat="1" applyFont="1" applyFill="1" applyBorder="1" applyAlignment="1" applyProtection="1">
      <alignment horizontal="left" vertical="center" wrapText="1"/>
    </xf>
    <xf numFmtId="2" fontId="18" fillId="0" borderId="48" xfId="0" applyNumberFormat="1" applyFont="1" applyFill="1" applyBorder="1" applyAlignment="1" applyProtection="1">
      <alignment horizontal="left" vertical="center" wrapText="1"/>
    </xf>
    <xf numFmtId="2" fontId="18" fillId="0" borderId="51" xfId="0" applyNumberFormat="1" applyFont="1" applyFill="1" applyBorder="1" applyAlignment="1" applyProtection="1">
      <alignment horizontal="right" vertical="center" wrapText="1"/>
    </xf>
    <xf numFmtId="2" fontId="18" fillId="0" borderId="49" xfId="0" applyNumberFormat="1" applyFont="1" applyFill="1" applyBorder="1" applyAlignment="1" applyProtection="1">
      <alignment horizontal="right" vertical="center" wrapText="1"/>
    </xf>
    <xf numFmtId="2" fontId="14" fillId="3" borderId="31" xfId="0" applyNumberFormat="1" applyFont="1" applyFill="1" applyBorder="1" applyAlignment="1" applyProtection="1">
      <alignment horizontal="center" vertical="center" wrapText="1"/>
    </xf>
    <xf numFmtId="2" fontId="14" fillId="3" borderId="47" xfId="0" applyNumberFormat="1" applyFont="1" applyFill="1" applyBorder="1" applyAlignment="1" applyProtection="1">
      <alignment horizontal="center" vertical="center" wrapText="1"/>
    </xf>
    <xf numFmtId="2" fontId="15" fillId="4" borderId="39" xfId="0" applyNumberFormat="1" applyFont="1" applyFill="1" applyBorder="1" applyAlignment="1" applyProtection="1">
      <alignment horizontal="left" vertical="center" wrapText="1"/>
    </xf>
    <xf numFmtId="2" fontId="15" fillId="4" borderId="48" xfId="0" applyNumberFormat="1" applyFont="1" applyFill="1" applyBorder="1" applyAlignment="1" applyProtection="1">
      <alignment horizontal="left" vertical="center" wrapText="1"/>
    </xf>
    <xf numFmtId="2" fontId="16" fillId="3" borderId="40" xfId="0" applyNumberFormat="1" applyFont="1" applyFill="1" applyBorder="1" applyAlignment="1" applyProtection="1">
      <alignment horizontal="right" vertical="center" wrapText="1"/>
    </xf>
    <xf numFmtId="2" fontId="16" fillId="3" borderId="49" xfId="0" applyNumberFormat="1" applyFont="1" applyFill="1" applyBorder="1" applyAlignment="1" applyProtection="1">
      <alignment horizontal="right" vertical="center" wrapText="1"/>
    </xf>
    <xf numFmtId="2" fontId="16" fillId="3" borderId="32" xfId="0" applyNumberFormat="1" applyFont="1" applyFill="1" applyBorder="1" applyAlignment="1" applyProtection="1">
      <alignment horizontal="left" vertical="center" wrapText="1"/>
    </xf>
    <xf numFmtId="2" fontId="16" fillId="3" borderId="48" xfId="0" applyNumberFormat="1" applyFont="1" applyFill="1" applyBorder="1" applyAlignment="1" applyProtection="1">
      <alignment horizontal="left" vertical="center" wrapText="1"/>
    </xf>
    <xf numFmtId="2" fontId="1" fillId="0" borderId="32" xfId="0" quotePrefix="1" applyNumberFormat="1" applyFont="1" applyFill="1" applyBorder="1" applyAlignment="1" applyProtection="1">
      <alignment horizontal="left" vertical="center" wrapText="1"/>
    </xf>
    <xf numFmtId="2" fontId="1" fillId="0" borderId="48" xfId="0" quotePrefix="1" applyNumberFormat="1" applyFont="1" applyFill="1" applyBorder="1" applyAlignment="1" applyProtection="1">
      <alignment horizontal="left" vertical="center" wrapText="1"/>
    </xf>
    <xf numFmtId="2" fontId="14" fillId="7" borderId="31" xfId="0" applyNumberFormat="1" applyFont="1" applyFill="1" applyBorder="1" applyAlignment="1" applyProtection="1">
      <alignment horizontal="left" vertical="center" wrapText="1"/>
    </xf>
    <xf numFmtId="2" fontId="14" fillId="7" borderId="47" xfId="0" applyNumberFormat="1" applyFont="1" applyFill="1" applyBorder="1" applyAlignment="1" applyProtection="1">
      <alignment horizontal="left" vertical="center" wrapText="1"/>
    </xf>
    <xf numFmtId="2" fontId="1" fillId="3" borderId="32" xfId="0" applyNumberFormat="1" applyFont="1" applyFill="1" applyBorder="1" applyAlignment="1" applyProtection="1">
      <alignment horizontal="center" vertical="center" wrapText="1"/>
    </xf>
    <xf numFmtId="2" fontId="1" fillId="3" borderId="48" xfId="0" applyNumberFormat="1" applyFont="1" applyFill="1" applyBorder="1" applyAlignment="1" applyProtection="1">
      <alignment horizontal="center" vertical="center" wrapText="1"/>
    </xf>
    <xf numFmtId="2" fontId="1" fillId="3" borderId="32" xfId="0" quotePrefix="1" applyNumberFormat="1" applyFont="1" applyFill="1" applyBorder="1" applyAlignment="1" applyProtection="1">
      <alignment horizontal="center" vertical="center" wrapText="1"/>
    </xf>
    <xf numFmtId="2" fontId="1" fillId="3" borderId="48" xfId="0" quotePrefix="1" applyNumberFormat="1" applyFont="1" applyFill="1" applyBorder="1" applyAlignment="1" applyProtection="1">
      <alignment horizontal="center" vertical="center" wrapText="1"/>
    </xf>
    <xf numFmtId="2" fontId="14" fillId="0" borderId="18" xfId="0" applyNumberFormat="1" applyFont="1" applyFill="1" applyBorder="1" applyAlignment="1" applyProtection="1">
      <alignment horizontal="center" vertical="center" wrapText="1"/>
    </xf>
    <xf numFmtId="2" fontId="1" fillId="0" borderId="19" xfId="0" quotePrefix="1" applyNumberFormat="1" applyFont="1" applyFill="1" applyBorder="1" applyAlignment="1" applyProtection="1">
      <alignment horizontal="left" vertical="center" wrapText="1"/>
    </xf>
    <xf numFmtId="2" fontId="18" fillId="0" borderId="19" xfId="0" applyNumberFormat="1" applyFont="1" applyFill="1" applyBorder="1" applyAlignment="1" applyProtection="1">
      <alignment horizontal="left" vertical="center" wrapText="1"/>
    </xf>
    <xf numFmtId="2" fontId="18" fillId="0" borderId="51" xfId="0" quotePrefix="1" applyNumberFormat="1" applyFont="1" applyFill="1" applyBorder="1" applyAlignment="1" applyProtection="1">
      <alignment horizontal="right" vertical="center" wrapText="1"/>
    </xf>
    <xf numFmtId="2" fontId="18" fillId="0" borderId="26" xfId="0" quotePrefix="1" applyNumberFormat="1" applyFont="1" applyFill="1" applyBorder="1" applyAlignment="1" applyProtection="1">
      <alignment horizontal="right" vertical="center" wrapText="1"/>
    </xf>
    <xf numFmtId="2" fontId="1" fillId="3" borderId="54" xfId="0" applyNumberFormat="1" applyFont="1" applyFill="1" applyBorder="1" applyAlignment="1" applyProtection="1">
      <alignment horizontal="center" vertical="center" wrapText="1"/>
    </xf>
    <xf numFmtId="2" fontId="1" fillId="3" borderId="47" xfId="0" applyNumberFormat="1" applyFont="1" applyFill="1" applyBorder="1" applyAlignment="1" applyProtection="1">
      <alignment horizontal="center" vertical="center" wrapText="1"/>
    </xf>
    <xf numFmtId="2" fontId="1" fillId="3" borderId="39" xfId="0" quotePrefix="1" applyNumberFormat="1" applyFont="1" applyFill="1" applyBorder="1" applyAlignment="1" applyProtection="1">
      <alignment horizontal="center" vertical="center" wrapText="1"/>
    </xf>
    <xf numFmtId="2" fontId="16" fillId="3" borderId="39" xfId="0" applyNumberFormat="1" applyFont="1" applyFill="1" applyBorder="1" applyAlignment="1" applyProtection="1">
      <alignment horizontal="left" vertical="center" wrapText="1"/>
    </xf>
    <xf numFmtId="2" fontId="16" fillId="4" borderId="40" xfId="0" applyNumberFormat="1" applyFont="1" applyFill="1" applyBorder="1" applyAlignment="1" applyProtection="1">
      <alignment horizontal="right" vertical="center" wrapText="1"/>
    </xf>
    <xf numFmtId="2" fontId="14" fillId="3" borderId="27" xfId="0" applyNumberFormat="1" applyFont="1" applyFill="1" applyBorder="1" applyAlignment="1" applyProtection="1">
      <alignment horizontal="left" vertical="center" wrapText="1"/>
    </xf>
    <xf numFmtId="2" fontId="1" fillId="3" borderId="28" xfId="0" quotePrefix="1" applyNumberFormat="1" applyFont="1" applyFill="1" applyBorder="1" applyAlignment="1" applyProtection="1">
      <alignment horizontal="center" vertical="center" wrapText="1"/>
    </xf>
    <xf numFmtId="2" fontId="16" fillId="4" borderId="28" xfId="0" applyNumberFormat="1" applyFont="1" applyFill="1" applyBorder="1" applyAlignment="1" applyProtection="1">
      <alignment horizontal="left" vertical="center" wrapText="1"/>
    </xf>
    <xf numFmtId="2" fontId="16" fillId="4" borderId="29" xfId="0" applyNumberFormat="1" applyFont="1" applyFill="1" applyBorder="1" applyAlignment="1" applyProtection="1">
      <alignment horizontal="right" vertical="center" wrapText="1"/>
    </xf>
    <xf numFmtId="2" fontId="14" fillId="0" borderId="31" xfId="0" applyNumberFormat="1" applyFont="1" applyFill="1" applyBorder="1" applyAlignment="1" applyProtection="1">
      <alignment horizontal="left" vertical="center" wrapText="1"/>
    </xf>
    <xf numFmtId="2" fontId="14" fillId="0" borderId="47" xfId="0" applyNumberFormat="1" applyFont="1" applyFill="1" applyBorder="1" applyAlignment="1" applyProtection="1">
      <alignment horizontal="left" vertical="center" wrapText="1"/>
    </xf>
    <xf numFmtId="2" fontId="1" fillId="0" borderId="32" xfId="0" applyNumberFormat="1" applyFont="1" applyFill="1" applyBorder="1" applyAlignment="1" applyProtection="1">
      <alignment horizontal="center" vertical="center" wrapText="1"/>
    </xf>
    <xf numFmtId="2" fontId="1" fillId="0" borderId="48" xfId="0" applyNumberFormat="1" applyFont="1" applyFill="1" applyBorder="1" applyAlignment="1" applyProtection="1">
      <alignment horizontal="center" vertical="center" wrapText="1"/>
    </xf>
    <xf numFmtId="2" fontId="16" fillId="0" borderId="32" xfId="0" applyNumberFormat="1" applyFont="1" applyFill="1" applyBorder="1" applyAlignment="1" applyProtection="1">
      <alignment horizontal="left" vertical="center" wrapText="1"/>
    </xf>
    <xf numFmtId="2" fontId="16" fillId="0" borderId="48" xfId="0" applyNumberFormat="1" applyFont="1" applyFill="1" applyBorder="1" applyAlignment="1" applyProtection="1">
      <alignment horizontal="left" vertical="center" wrapText="1"/>
    </xf>
    <xf numFmtId="2" fontId="14" fillId="0" borderId="31" xfId="0" applyNumberFormat="1" applyFont="1" applyBorder="1" applyAlignment="1" applyProtection="1">
      <alignment horizontal="center" vertical="center" wrapText="1"/>
    </xf>
    <xf numFmtId="2" fontId="14" fillId="0" borderId="47" xfId="0" applyNumberFormat="1" applyFont="1" applyBorder="1" applyAlignment="1" applyProtection="1">
      <alignment horizontal="center" vertical="center" wrapText="1"/>
    </xf>
    <xf numFmtId="2" fontId="14" fillId="0" borderId="31" xfId="0" quotePrefix="1" applyNumberFormat="1" applyFont="1" applyFill="1" applyBorder="1" applyAlignment="1" applyProtection="1">
      <alignment horizontal="left" vertical="center" wrapText="1"/>
    </xf>
    <xf numFmtId="2" fontId="14" fillId="0" borderId="47" xfId="0" quotePrefix="1" applyNumberFormat="1" applyFont="1" applyFill="1" applyBorder="1" applyAlignment="1" applyProtection="1">
      <alignment horizontal="left" vertical="center" wrapText="1"/>
    </xf>
    <xf numFmtId="2" fontId="18" fillId="0" borderId="49" xfId="0" quotePrefix="1" applyNumberFormat="1" applyFont="1" applyFill="1" applyBorder="1" applyAlignment="1" applyProtection="1">
      <alignment horizontal="right" vertical="center" wrapText="1"/>
    </xf>
    <xf numFmtId="2" fontId="14" fillId="0" borderId="18" xfId="0" applyNumberFormat="1" applyFont="1" applyBorder="1" applyAlignment="1" applyProtection="1">
      <alignment horizontal="center" vertical="center" wrapText="1"/>
    </xf>
    <xf numFmtId="2" fontId="1" fillId="0" borderId="19" xfId="0" applyNumberFormat="1" applyFont="1" applyFill="1" applyBorder="1" applyAlignment="1" applyProtection="1">
      <alignment horizontal="left" vertical="center" wrapText="1"/>
    </xf>
    <xf numFmtId="2" fontId="18" fillId="0" borderId="26" xfId="0" applyNumberFormat="1" applyFont="1" applyFill="1" applyBorder="1" applyAlignment="1" applyProtection="1">
      <alignment horizontal="right" vertical="center" wrapText="1"/>
    </xf>
    <xf numFmtId="2" fontId="21" fillId="0" borderId="31" xfId="0" applyNumberFormat="1" applyFont="1" applyFill="1" applyBorder="1" applyAlignment="1" applyProtection="1">
      <alignment horizontal="center" wrapText="1"/>
    </xf>
    <xf numFmtId="2" fontId="21" fillId="0" borderId="18" xfId="0" applyNumberFormat="1" applyFont="1" applyFill="1" applyBorder="1" applyAlignment="1" applyProtection="1">
      <alignment horizontal="center" wrapText="1"/>
    </xf>
    <xf numFmtId="2" fontId="16" fillId="0" borderId="19" xfId="0" applyNumberFormat="1" applyFont="1" applyFill="1" applyBorder="1" applyAlignment="1" applyProtection="1">
      <alignment horizontal="left" vertical="center" wrapText="1"/>
    </xf>
    <xf numFmtId="2" fontId="21" fillId="3" borderId="54" xfId="0" applyNumberFormat="1" applyFont="1" applyFill="1" applyBorder="1" applyAlignment="1" applyProtection="1">
      <alignment horizontal="center" wrapText="1"/>
    </xf>
    <xf numFmtId="2" fontId="21" fillId="3" borderId="47" xfId="0" applyNumberFormat="1" applyFont="1" applyFill="1" applyBorder="1" applyAlignment="1" applyProtection="1">
      <alignment horizontal="center" wrapText="1"/>
    </xf>
    <xf numFmtId="2" fontId="21" fillId="3" borderId="39" xfId="0" applyNumberFormat="1" applyFont="1" applyFill="1" applyBorder="1" applyAlignment="1" applyProtection="1">
      <alignment horizontal="center" wrapText="1"/>
    </xf>
    <xf numFmtId="2" fontId="21" fillId="3" borderId="48" xfId="0" applyNumberFormat="1" applyFont="1" applyFill="1" applyBorder="1" applyAlignment="1" applyProtection="1">
      <alignment horizontal="center" wrapText="1"/>
    </xf>
    <xf numFmtId="2" fontId="16" fillId="3" borderId="40" xfId="0" quotePrefix="1" applyNumberFormat="1" applyFont="1" applyFill="1" applyBorder="1" applyAlignment="1" applyProtection="1">
      <alignment horizontal="right" vertical="center" wrapText="1"/>
    </xf>
    <xf numFmtId="2" fontId="16" fillId="3" borderId="49" xfId="0" quotePrefix="1" applyNumberFormat="1" applyFont="1" applyFill="1" applyBorder="1" applyAlignment="1" applyProtection="1">
      <alignment horizontal="right" vertical="center" wrapText="1"/>
    </xf>
    <xf numFmtId="2" fontId="21" fillId="7" borderId="48" xfId="0" applyNumberFormat="1" applyFont="1" applyFill="1" applyBorder="1" applyAlignment="1" applyProtection="1">
      <alignment horizontal="left" vertical="center" wrapText="1"/>
    </xf>
    <xf numFmtId="2" fontId="21" fillId="7" borderId="42" xfId="0" applyNumberFormat="1" applyFont="1" applyFill="1" applyBorder="1" applyAlignment="1" applyProtection="1">
      <alignment horizontal="left" vertical="center" wrapText="1"/>
    </xf>
    <xf numFmtId="2" fontId="1" fillId="7" borderId="48" xfId="0" applyNumberFormat="1" applyFont="1" applyFill="1" applyBorder="1" applyAlignment="1" applyProtection="1">
      <alignment horizontal="center" vertical="center" wrapText="1"/>
    </xf>
    <xf numFmtId="2" fontId="1" fillId="7" borderId="42" xfId="0" applyNumberFormat="1" applyFont="1" applyFill="1" applyBorder="1" applyAlignment="1" applyProtection="1">
      <alignment horizontal="center" vertical="center" wrapText="1"/>
    </xf>
    <xf numFmtId="2" fontId="16" fillId="7" borderId="48" xfId="0" applyNumberFormat="1" applyFont="1" applyFill="1" applyBorder="1" applyAlignment="1" applyProtection="1">
      <alignment horizontal="left" vertical="center" wrapText="1"/>
    </xf>
    <xf numFmtId="2" fontId="16" fillId="7" borderId="42" xfId="0" applyNumberFormat="1" applyFont="1" applyFill="1" applyBorder="1" applyAlignment="1" applyProtection="1">
      <alignment horizontal="left" vertical="center" wrapText="1"/>
    </xf>
    <xf numFmtId="2" fontId="16" fillId="7" borderId="29" xfId="0" applyNumberFormat="1" applyFont="1" applyFill="1" applyBorder="1" applyAlignment="1" applyProtection="1">
      <alignment horizontal="right" vertical="center" wrapText="1"/>
    </xf>
    <xf numFmtId="2" fontId="16" fillId="7" borderId="49" xfId="0" applyNumberFormat="1" applyFont="1" applyFill="1" applyBorder="1" applyAlignment="1" applyProtection="1">
      <alignment horizontal="right" vertical="center" wrapText="1"/>
    </xf>
    <xf numFmtId="2" fontId="21" fillId="0" borderId="32" xfId="0" applyNumberFormat="1" applyFont="1" applyFill="1" applyBorder="1" applyAlignment="1" applyProtection="1">
      <alignment horizontal="left" vertical="center" wrapText="1"/>
    </xf>
    <xf numFmtId="2" fontId="21" fillId="0" borderId="48" xfId="0" applyNumberFormat="1" applyFont="1" applyFill="1" applyBorder="1" applyAlignment="1" applyProtection="1">
      <alignment horizontal="left" vertical="center" wrapText="1"/>
    </xf>
    <xf numFmtId="2" fontId="1" fillId="3" borderId="31" xfId="0" applyNumberFormat="1" applyFont="1" applyFill="1" applyBorder="1" applyAlignment="1" applyProtection="1">
      <alignment horizontal="center" vertical="center" wrapText="1"/>
    </xf>
    <xf numFmtId="2" fontId="1" fillId="3" borderId="32" xfId="0" quotePrefix="1" applyNumberFormat="1" applyFont="1" applyFill="1" applyBorder="1" applyAlignment="1" applyProtection="1">
      <alignment horizontal="left" vertical="center" wrapText="1"/>
    </xf>
    <xf numFmtId="2" fontId="1" fillId="3" borderId="48" xfId="0" quotePrefix="1" applyNumberFormat="1" applyFont="1" applyFill="1" applyBorder="1" applyAlignment="1" applyProtection="1">
      <alignment horizontal="left" vertical="center" wrapText="1"/>
    </xf>
    <xf numFmtId="2" fontId="18" fillId="3" borderId="32" xfId="0" applyNumberFormat="1" applyFont="1" applyFill="1" applyBorder="1" applyAlignment="1" applyProtection="1">
      <alignment horizontal="left" vertical="center" wrapText="1"/>
    </xf>
    <xf numFmtId="2" fontId="18" fillId="3" borderId="48" xfId="0" applyNumberFormat="1" applyFont="1" applyFill="1" applyBorder="1" applyAlignment="1" applyProtection="1">
      <alignment horizontal="left" vertical="center" wrapText="1"/>
    </xf>
    <xf numFmtId="2" fontId="18" fillId="3" borderId="51" xfId="0" quotePrefix="1" applyNumberFormat="1" applyFont="1" applyFill="1" applyBorder="1" applyAlignment="1" applyProtection="1">
      <alignment horizontal="right" vertical="center" wrapText="1"/>
    </xf>
    <xf numFmtId="2" fontId="18" fillId="3" borderId="49" xfId="0" quotePrefix="1" applyNumberFormat="1" applyFont="1" applyFill="1" applyBorder="1" applyAlignment="1" applyProtection="1">
      <alignment horizontal="right" vertical="center" wrapText="1"/>
    </xf>
    <xf numFmtId="2" fontId="1" fillId="3" borderId="27" xfId="0" applyNumberFormat="1" applyFont="1" applyFill="1" applyBorder="1" applyAlignment="1" applyProtection="1">
      <alignment horizontal="center" vertical="center" wrapText="1"/>
    </xf>
    <xf numFmtId="2" fontId="1" fillId="3" borderId="28" xfId="0" quotePrefix="1" applyNumberFormat="1" applyFont="1" applyFill="1" applyBorder="1" applyAlignment="1" applyProtection="1">
      <alignment horizontal="left" vertical="center" wrapText="1"/>
    </xf>
    <xf numFmtId="2" fontId="18" fillId="3" borderId="28" xfId="0" applyNumberFormat="1" applyFont="1" applyFill="1" applyBorder="1" applyAlignment="1" applyProtection="1">
      <alignment horizontal="left" vertical="center" wrapText="1"/>
    </xf>
    <xf numFmtId="2" fontId="18" fillId="3" borderId="29" xfId="0" quotePrefix="1" applyNumberFormat="1" applyFont="1" applyFill="1" applyBorder="1" applyAlignment="1" applyProtection="1">
      <alignment horizontal="right" vertical="center" wrapText="1"/>
    </xf>
    <xf numFmtId="2" fontId="14" fillId="3" borderId="31" xfId="0" quotePrefix="1" applyNumberFormat="1" applyFont="1" applyFill="1" applyBorder="1" applyAlignment="1" applyProtection="1">
      <alignment horizontal="left" vertical="center" wrapText="1"/>
    </xf>
    <xf numFmtId="2" fontId="14" fillId="3" borderId="47" xfId="0" quotePrefix="1" applyNumberFormat="1" applyFont="1" applyFill="1" applyBorder="1" applyAlignment="1" applyProtection="1">
      <alignment horizontal="left" vertical="center" wrapText="1"/>
    </xf>
    <xf numFmtId="2" fontId="16" fillId="3" borderId="51" xfId="0" quotePrefix="1" applyNumberFormat="1" applyFont="1" applyFill="1" applyBorder="1" applyAlignment="1" applyProtection="1">
      <alignment horizontal="right" vertical="center" wrapText="1"/>
    </xf>
    <xf numFmtId="2" fontId="14" fillId="0" borderId="31" xfId="0" quotePrefix="1" applyNumberFormat="1" applyFont="1" applyFill="1" applyBorder="1" applyAlignment="1" applyProtection="1">
      <alignment horizontal="center" vertical="center" wrapText="1"/>
    </xf>
    <xf numFmtId="2" fontId="14" fillId="0" borderId="47" xfId="0" quotePrefix="1" applyNumberFormat="1" applyFont="1" applyFill="1" applyBorder="1" applyAlignment="1" applyProtection="1">
      <alignment horizontal="center" vertical="center" wrapText="1"/>
    </xf>
    <xf numFmtId="2" fontId="1" fillId="0" borderId="31" xfId="0" applyNumberFormat="1" applyFont="1" applyFill="1" applyBorder="1" applyAlignment="1" applyProtection="1">
      <alignment horizontal="center" vertical="center" wrapText="1"/>
    </xf>
    <xf numFmtId="2" fontId="1" fillId="0" borderId="18" xfId="0" applyNumberFormat="1" applyFont="1" applyFill="1" applyBorder="1" applyAlignment="1" applyProtection="1">
      <alignment horizontal="center" vertical="center" wrapText="1"/>
    </xf>
    <xf numFmtId="2" fontId="1" fillId="0" borderId="28" xfId="0" quotePrefix="1" applyNumberFormat="1" applyFont="1" applyFill="1" applyBorder="1" applyAlignment="1" applyProtection="1">
      <alignment horizontal="left" vertical="center" wrapText="1"/>
    </xf>
    <xf numFmtId="2" fontId="18" fillId="0" borderId="28" xfId="0" applyNumberFormat="1" applyFont="1" applyFill="1" applyBorder="1" applyAlignment="1" applyProtection="1">
      <alignment horizontal="left" vertical="center" wrapText="1"/>
    </xf>
    <xf numFmtId="2" fontId="18" fillId="0" borderId="29" xfId="0" quotePrefix="1" applyNumberFormat="1" applyFont="1" applyFill="1" applyBorder="1" applyAlignment="1" applyProtection="1">
      <alignment horizontal="right" vertical="center" wrapText="1"/>
    </xf>
    <xf numFmtId="2" fontId="18" fillId="0" borderId="42" xfId="0" applyNumberFormat="1" applyFont="1" applyFill="1" applyBorder="1" applyAlignment="1" applyProtection="1">
      <alignment horizontal="left" vertical="center" wrapText="1"/>
    </xf>
    <xf numFmtId="2" fontId="18" fillId="0" borderId="12" xfId="0" applyNumberFormat="1" applyFont="1" applyFill="1" applyBorder="1" applyAlignment="1" applyProtection="1">
      <alignment horizontal="left" vertical="center" wrapText="1"/>
    </xf>
    <xf numFmtId="2" fontId="18" fillId="0" borderId="52" xfId="0" quotePrefix="1" applyNumberFormat="1" applyFont="1" applyFill="1" applyBorder="1" applyAlignment="1" applyProtection="1">
      <alignment horizontal="right" vertical="center" wrapText="1"/>
    </xf>
    <xf numFmtId="2" fontId="18" fillId="0" borderId="17" xfId="0" quotePrefix="1" applyNumberFormat="1" applyFont="1" applyFill="1" applyBorder="1" applyAlignment="1" applyProtection="1">
      <alignment horizontal="right" vertical="center" wrapText="1"/>
    </xf>
    <xf numFmtId="2" fontId="14" fillId="3" borderId="3" xfId="0" quotePrefix="1" applyNumberFormat="1" applyFont="1" applyFill="1" applyBorder="1" applyAlignment="1" applyProtection="1">
      <alignment horizontal="center" vertical="center" wrapText="1"/>
    </xf>
    <xf numFmtId="2" fontId="14" fillId="3" borderId="41" xfId="0" quotePrefix="1" applyNumberFormat="1" applyFont="1" applyFill="1" applyBorder="1" applyAlignment="1" applyProtection="1">
      <alignment horizontal="center" vertical="center" wrapText="1"/>
    </xf>
    <xf numFmtId="2" fontId="14" fillId="3" borderId="4" xfId="0" quotePrefix="1" applyNumberFormat="1" applyFont="1" applyFill="1" applyBorder="1" applyAlignment="1" applyProtection="1">
      <alignment horizontal="center" vertical="center" wrapText="1"/>
    </xf>
    <xf numFmtId="2" fontId="14" fillId="3" borderId="42" xfId="0" quotePrefix="1" applyNumberFormat="1" applyFont="1" applyFill="1" applyBorder="1" applyAlignment="1" applyProtection="1">
      <alignment horizontal="center" vertical="center" wrapText="1"/>
    </xf>
    <xf numFmtId="2" fontId="16" fillId="4" borderId="4" xfId="0" applyNumberFormat="1" applyFont="1" applyFill="1" applyBorder="1" applyAlignment="1" applyProtection="1">
      <alignment horizontal="left" vertical="center" wrapText="1"/>
    </xf>
    <xf numFmtId="2" fontId="16" fillId="4" borderId="42" xfId="0" applyNumberFormat="1" applyFont="1" applyFill="1" applyBorder="1" applyAlignment="1" applyProtection="1">
      <alignment horizontal="left" vertical="center" wrapText="1"/>
    </xf>
    <xf numFmtId="2" fontId="16" fillId="4" borderId="10" xfId="0" applyNumberFormat="1" applyFont="1" applyFill="1" applyBorder="1" applyAlignment="1" applyProtection="1">
      <alignment horizontal="right" vertical="center" wrapText="1"/>
    </xf>
    <xf numFmtId="2" fontId="16" fillId="4" borderId="52" xfId="0" applyNumberFormat="1" applyFont="1" applyFill="1" applyBorder="1" applyAlignment="1" applyProtection="1">
      <alignment horizontal="right" vertical="center" wrapText="1"/>
    </xf>
    <xf numFmtId="2" fontId="1" fillId="3" borderId="3" xfId="0" applyNumberFormat="1" applyFont="1" applyFill="1" applyBorder="1" applyAlignment="1" applyProtection="1">
      <alignment horizontal="center" vertical="center" wrapText="1"/>
    </xf>
    <xf numFmtId="2" fontId="1" fillId="3" borderId="41" xfId="0" applyNumberFormat="1" applyFont="1" applyFill="1" applyBorder="1" applyAlignment="1" applyProtection="1">
      <alignment horizontal="center" vertical="center" wrapText="1"/>
    </xf>
    <xf numFmtId="2" fontId="1" fillId="3" borderId="4" xfId="0" applyNumberFormat="1" applyFont="1" applyFill="1" applyBorder="1" applyAlignment="1" applyProtection="1">
      <alignment horizontal="center" vertical="center" wrapText="1"/>
    </xf>
    <xf numFmtId="2" fontId="1" fillId="3" borderId="42" xfId="0" applyNumberFormat="1" applyFont="1" applyFill="1" applyBorder="1" applyAlignment="1" applyProtection="1">
      <alignment horizontal="center" vertical="center" wrapText="1"/>
    </xf>
    <xf numFmtId="2" fontId="16" fillId="3" borderId="4" xfId="0" applyNumberFormat="1" applyFont="1" applyFill="1" applyBorder="1" applyAlignment="1" applyProtection="1">
      <alignment horizontal="left" vertical="center" wrapText="1"/>
    </xf>
    <xf numFmtId="2" fontId="16" fillId="3" borderId="42" xfId="0" applyNumberFormat="1" applyFont="1" applyFill="1" applyBorder="1" applyAlignment="1" applyProtection="1">
      <alignment horizontal="left" vertical="center" wrapText="1"/>
    </xf>
    <xf numFmtId="2" fontId="14" fillId="0" borderId="41" xfId="0" quotePrefix="1" applyNumberFormat="1" applyFont="1" applyFill="1" applyBorder="1" applyAlignment="1" applyProtection="1">
      <alignment horizontal="left" vertical="center" wrapText="1"/>
    </xf>
    <xf numFmtId="2" fontId="1" fillId="0" borderId="42" xfId="0" quotePrefix="1" applyNumberFormat="1" applyFont="1" applyFill="1" applyBorder="1" applyAlignment="1" applyProtection="1">
      <alignment horizontal="center" vertical="center" wrapText="1"/>
    </xf>
    <xf numFmtId="2" fontId="1" fillId="0" borderId="31" xfId="0" applyNumberFormat="1" applyFont="1" applyBorder="1" applyAlignment="1" applyProtection="1">
      <alignment horizontal="center" vertical="center" wrapText="1"/>
    </xf>
    <xf numFmtId="2" fontId="1" fillId="0" borderId="47" xfId="0" applyNumberFormat="1" applyFont="1" applyBorder="1" applyAlignment="1" applyProtection="1">
      <alignment horizontal="center" vertical="center" wrapText="1"/>
    </xf>
    <xf numFmtId="2" fontId="14" fillId="3" borderId="18" xfId="0" quotePrefix="1" applyNumberFormat="1" applyFont="1" applyFill="1" applyBorder="1" applyAlignment="1" applyProtection="1">
      <alignment horizontal="left" vertical="center" wrapText="1"/>
    </xf>
    <xf numFmtId="2" fontId="1" fillId="3" borderId="19" xfId="0" applyNumberFormat="1" applyFont="1" applyFill="1" applyBorder="1" applyAlignment="1" applyProtection="1">
      <alignment horizontal="center" vertical="center" wrapText="1"/>
    </xf>
    <xf numFmtId="2" fontId="16" fillId="3" borderId="19" xfId="0" applyNumberFormat="1" applyFont="1" applyFill="1" applyBorder="1" applyAlignment="1" applyProtection="1">
      <alignment horizontal="left" vertical="center" wrapText="1"/>
    </xf>
    <xf numFmtId="2" fontId="16" fillId="3" borderId="51" xfId="0" applyNumberFormat="1" applyFont="1" applyFill="1" applyBorder="1" applyAlignment="1" applyProtection="1">
      <alignment horizontal="right" vertical="center" wrapText="1"/>
    </xf>
    <xf numFmtId="2" fontId="1" fillId="3" borderId="54" xfId="0" applyNumberFormat="1" applyFont="1" applyFill="1" applyBorder="1" applyAlignment="1" applyProtection="1">
      <alignment horizontal="center"/>
    </xf>
    <xf numFmtId="2" fontId="1" fillId="3" borderId="47" xfId="0" applyNumberFormat="1" applyFont="1" applyFill="1" applyBorder="1" applyAlignment="1" applyProtection="1">
      <alignment horizontal="center"/>
    </xf>
    <xf numFmtId="2" fontId="1" fillId="3" borderId="39" xfId="0" applyNumberFormat="1" applyFont="1" applyFill="1" applyBorder="1" applyAlignment="1" applyProtection="1">
      <alignment horizontal="center"/>
    </xf>
    <xf numFmtId="2" fontId="1" fillId="3" borderId="48" xfId="0" applyNumberFormat="1" applyFont="1" applyFill="1" applyBorder="1" applyAlignment="1" applyProtection="1">
      <alignment horizontal="center"/>
    </xf>
    <xf numFmtId="2" fontId="20" fillId="3" borderId="39" xfId="0" applyNumberFormat="1" applyFont="1" applyFill="1" applyBorder="1" applyAlignment="1" applyProtection="1">
      <alignment horizontal="left" vertical="center" wrapText="1"/>
    </xf>
    <xf numFmtId="2" fontId="20" fillId="3" borderId="48" xfId="0" applyNumberFormat="1" applyFont="1" applyFill="1" applyBorder="1" applyAlignment="1" applyProtection="1">
      <alignment horizontal="left" vertical="center" wrapText="1"/>
    </xf>
    <xf numFmtId="2" fontId="20" fillId="3" borderId="39" xfId="0" applyNumberFormat="1" applyFont="1" applyFill="1" applyBorder="1" applyAlignment="1" applyProtection="1">
      <alignment horizontal="right" vertical="center" wrapText="1"/>
    </xf>
    <xf numFmtId="2" fontId="20" fillId="3" borderId="48" xfId="0" applyNumberFormat="1" applyFont="1" applyFill="1" applyBorder="1" applyAlignment="1" applyProtection="1">
      <alignment horizontal="right" vertical="center" wrapText="1"/>
    </xf>
    <xf numFmtId="2" fontId="14" fillId="0" borderId="0" xfId="0" applyNumberFormat="1" applyFont="1" applyFill="1" applyBorder="1" applyAlignment="1" applyProtection="1">
      <alignment horizontal="center"/>
      <protection locked="0"/>
    </xf>
    <xf numFmtId="2" fontId="16" fillId="0" borderId="0" xfId="0" applyNumberFormat="1" applyFont="1" applyFill="1" applyBorder="1" applyAlignment="1" applyProtection="1">
      <alignment horizontal="center"/>
      <protection locked="0"/>
    </xf>
    <xf numFmtId="2" fontId="1" fillId="3" borderId="31" xfId="0" applyNumberFormat="1" applyFont="1" applyFill="1" applyBorder="1" applyAlignment="1" applyProtection="1">
      <alignment horizontal="center"/>
    </xf>
    <xf numFmtId="2" fontId="1" fillId="3" borderId="32" xfId="0" applyNumberFormat="1" applyFont="1" applyFill="1" applyBorder="1" applyAlignment="1" applyProtection="1">
      <alignment horizontal="center"/>
    </xf>
    <xf numFmtId="2" fontId="0" fillId="3" borderId="32" xfId="0" applyNumberFormat="1" applyFont="1" applyFill="1" applyBorder="1" applyAlignment="1" applyProtection="1">
      <alignment horizontal="left" vertical="center" wrapText="1"/>
    </xf>
    <xf numFmtId="2" fontId="0" fillId="3" borderId="48" xfId="0" applyNumberFormat="1" applyFont="1" applyFill="1" applyBorder="1" applyAlignment="1" applyProtection="1">
      <alignment horizontal="left" vertical="center" wrapText="1"/>
    </xf>
    <xf numFmtId="2" fontId="1" fillId="3" borderId="32" xfId="0" applyNumberFormat="1" applyFont="1" applyFill="1" applyBorder="1" applyAlignment="1" applyProtection="1">
      <alignment horizontal="right" vertical="center"/>
    </xf>
    <xf numFmtId="2" fontId="1" fillId="3" borderId="48" xfId="0" applyNumberFormat="1" applyFont="1" applyFill="1" applyBorder="1" applyAlignment="1" applyProtection="1">
      <alignment horizontal="right" vertical="center"/>
    </xf>
    <xf numFmtId="2" fontId="1" fillId="0" borderId="31" xfId="0" applyNumberFormat="1" applyFont="1" applyBorder="1" applyAlignment="1" applyProtection="1">
      <alignment horizontal="center"/>
    </xf>
    <xf numFmtId="2" fontId="1" fillId="0" borderId="18" xfId="0" applyNumberFormat="1" applyFont="1" applyBorder="1" applyAlignment="1" applyProtection="1">
      <alignment horizontal="center"/>
    </xf>
    <xf numFmtId="2" fontId="1" fillId="0" borderId="32" xfId="0" applyNumberFormat="1" applyFont="1" applyBorder="1" applyAlignment="1" applyProtection="1">
      <alignment horizontal="center"/>
    </xf>
    <xf numFmtId="2" fontId="1" fillId="0" borderId="19" xfId="0" applyNumberFormat="1" applyFont="1" applyBorder="1" applyAlignment="1" applyProtection="1">
      <alignment horizontal="center"/>
    </xf>
    <xf numFmtId="2" fontId="0" fillId="0" borderId="32" xfId="0" applyNumberFormat="1" applyFont="1" applyFill="1" applyBorder="1" applyAlignment="1" applyProtection="1">
      <alignment horizontal="left" vertical="center" wrapText="1"/>
    </xf>
    <xf numFmtId="2" fontId="0" fillId="0" borderId="19" xfId="0" applyNumberFormat="1" applyFont="1" applyFill="1" applyBorder="1" applyAlignment="1" applyProtection="1">
      <alignment horizontal="left" vertical="center" wrapText="1"/>
    </xf>
    <xf numFmtId="2" fontId="1" fillId="0" borderId="32" xfId="0" applyNumberFormat="1" applyFont="1" applyBorder="1" applyAlignment="1" applyProtection="1">
      <alignment horizontal="right" vertical="center"/>
    </xf>
    <xf numFmtId="2" fontId="1" fillId="0" borderId="19" xfId="0" applyNumberFormat="1" applyFont="1" applyBorder="1" applyAlignment="1" applyProtection="1">
      <alignment horizontal="right" vertical="center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40" xfId="0" applyNumberFormat="1" applyFont="1" applyBorder="1" applyAlignment="1" applyProtection="1">
      <alignment horizontal="center" vertical="center" wrapText="1"/>
    </xf>
    <xf numFmtId="0" fontId="28" fillId="0" borderId="49" xfId="0" applyFont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0" fillId="2" borderId="12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0" fontId="11" fillId="2" borderId="10" xfId="0" applyNumberFormat="1" applyFont="1" applyFill="1" applyBorder="1" applyAlignment="1" applyProtection="1">
      <alignment horizontal="center" vertical="center" wrapText="1"/>
    </xf>
    <xf numFmtId="0" fontId="11" fillId="2" borderId="17" xfId="0" applyNumberFormat="1" applyFont="1" applyFill="1" applyBorder="1" applyAlignment="1" applyProtection="1">
      <alignment horizontal="center" vertical="center" wrapText="1"/>
    </xf>
    <xf numFmtId="164" fontId="14" fillId="9" borderId="27" xfId="0" quotePrefix="1" applyNumberFormat="1" applyFont="1" applyFill="1" applyBorder="1" applyAlignment="1" applyProtection="1">
      <alignment horizontal="center" vertical="center" wrapText="1"/>
    </xf>
    <xf numFmtId="164" fontId="14" fillId="9" borderId="18" xfId="0" quotePrefix="1" applyNumberFormat="1" applyFont="1" applyFill="1" applyBorder="1" applyAlignment="1" applyProtection="1">
      <alignment horizontal="center" vertical="center" wrapText="1"/>
    </xf>
    <xf numFmtId="164" fontId="14" fillId="9" borderId="28" xfId="0" quotePrefix="1" applyNumberFormat="1" applyFont="1" applyFill="1" applyBorder="1" applyAlignment="1" applyProtection="1">
      <alignment horizontal="center" vertical="center" wrapText="1"/>
    </xf>
    <xf numFmtId="164" fontId="14" fillId="9" borderId="19" xfId="0" quotePrefix="1" applyNumberFormat="1" applyFont="1" applyFill="1" applyBorder="1" applyAlignment="1" applyProtection="1">
      <alignment horizontal="center" vertical="center" wrapText="1"/>
    </xf>
    <xf numFmtId="164" fontId="15" fillId="9" borderId="28" xfId="0" applyNumberFormat="1" applyFont="1" applyFill="1" applyBorder="1" applyAlignment="1" applyProtection="1">
      <alignment horizontal="left" vertical="center" wrapText="1"/>
    </xf>
    <xf numFmtId="164" fontId="15" fillId="9" borderId="19" xfId="0" applyNumberFormat="1" applyFont="1" applyFill="1" applyBorder="1" applyAlignment="1" applyProtection="1">
      <alignment horizontal="left" vertical="center" wrapText="1"/>
    </xf>
    <xf numFmtId="164" fontId="16" fillId="9" borderId="29" xfId="0" applyNumberFormat="1" applyFont="1" applyFill="1" applyBorder="1" applyAlignment="1" applyProtection="1">
      <alignment horizontal="right" vertical="center" wrapText="1"/>
    </xf>
    <xf numFmtId="164" fontId="16" fillId="9" borderId="26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NumberFormat="1" applyFont="1" applyFill="1" applyBorder="1" applyAlignment="1" applyProtection="1">
      <alignment horizontal="left"/>
      <protection locked="0"/>
    </xf>
    <xf numFmtId="164" fontId="7" fillId="0" borderId="3" xfId="0" applyNumberFormat="1" applyFont="1" applyBorder="1" applyAlignment="1" applyProtection="1">
      <alignment horizontal="center" vertical="center"/>
    </xf>
    <xf numFmtId="164" fontId="7" fillId="0" borderId="4" xfId="0" applyNumberFormat="1" applyFont="1" applyBorder="1" applyAlignment="1" applyProtection="1">
      <alignment horizontal="center" vertical="center"/>
    </xf>
    <xf numFmtId="164" fontId="7" fillId="0" borderId="5" xfId="0" applyNumberFormat="1" applyFont="1" applyBorder="1" applyAlignment="1" applyProtection="1">
      <alignment horizontal="center" vertical="center"/>
    </xf>
    <xf numFmtId="164" fontId="7" fillId="0" borderId="11" xfId="0" applyNumberFormat="1" applyFont="1" applyBorder="1" applyAlignment="1" applyProtection="1">
      <alignment horizontal="center" vertical="center"/>
    </xf>
    <xf numFmtId="164" fontId="7" fillId="0" borderId="12" xfId="0" applyNumberFormat="1" applyFont="1" applyBorder="1" applyAlignment="1" applyProtection="1">
      <alignment horizontal="center" vertical="center"/>
    </xf>
    <xf numFmtId="164" fontId="7" fillId="0" borderId="13" xfId="0" applyNumberFormat="1" applyFont="1" applyBorder="1" applyAlignment="1" applyProtection="1">
      <alignment horizontal="center" vertical="center"/>
    </xf>
    <xf numFmtId="164" fontId="8" fillId="0" borderId="6" xfId="0" applyNumberFormat="1" applyFont="1" applyBorder="1" applyAlignment="1" applyProtection="1">
      <alignment horizontal="center" vertical="center" wrapText="1"/>
    </xf>
    <xf numFmtId="164" fontId="8" fillId="0" borderId="14" xfId="0" applyNumberFormat="1" applyFont="1" applyBorder="1" applyAlignment="1" applyProtection="1">
      <alignment horizontal="center" vertical="center" wrapText="1"/>
    </xf>
    <xf numFmtId="164" fontId="14" fillId="0" borderId="7" xfId="0" applyNumberFormat="1" applyFont="1" applyBorder="1" applyAlignment="1" applyProtection="1">
      <alignment horizontal="center"/>
    </xf>
    <xf numFmtId="164" fontId="14" fillId="0" borderId="8" xfId="0" applyNumberFormat="1" applyFont="1" applyBorder="1" applyAlignment="1" applyProtection="1">
      <alignment horizont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10" fillId="2" borderId="9" xfId="0" applyNumberFormat="1" applyFont="1" applyFill="1" applyBorder="1" applyAlignment="1" applyProtection="1">
      <alignment horizontal="center" vertical="center" wrapText="1"/>
    </xf>
    <xf numFmtId="0" fontId="10" fillId="2" borderId="16" xfId="0" applyNumberFormat="1" applyFont="1" applyFill="1" applyBorder="1" applyAlignment="1" applyProtection="1">
      <alignment horizontal="center" vertical="center" wrapText="1"/>
    </xf>
    <xf numFmtId="164" fontId="14" fillId="9" borderId="31" xfId="0" applyNumberFormat="1" applyFont="1" applyFill="1" applyBorder="1" applyAlignment="1" applyProtection="1">
      <alignment horizontal="left" vertical="center" wrapText="1"/>
    </xf>
    <xf numFmtId="164" fontId="14" fillId="9" borderId="47" xfId="0" applyNumberFormat="1" applyFont="1" applyFill="1" applyBorder="1" applyAlignment="1" applyProtection="1">
      <alignment horizontal="left" vertical="center" wrapText="1"/>
    </xf>
    <xf numFmtId="164" fontId="14" fillId="9" borderId="32" xfId="0" applyNumberFormat="1" applyFont="1" applyFill="1" applyBorder="1" applyAlignment="1" applyProtection="1">
      <alignment horizontal="center" vertical="center" wrapText="1"/>
    </xf>
    <xf numFmtId="164" fontId="14" fillId="9" borderId="48" xfId="0" applyNumberFormat="1" applyFont="1" applyFill="1" applyBorder="1" applyAlignment="1" applyProtection="1">
      <alignment horizontal="center" vertical="center" wrapText="1"/>
    </xf>
    <xf numFmtId="164" fontId="16" fillId="13" borderId="32" xfId="0" applyNumberFormat="1" applyFont="1" applyFill="1" applyBorder="1" applyAlignment="1" applyProtection="1">
      <alignment horizontal="left" vertical="center" wrapText="1"/>
    </xf>
    <xf numFmtId="164" fontId="16" fillId="13" borderId="48" xfId="0" applyNumberFormat="1" applyFont="1" applyFill="1" applyBorder="1" applyAlignment="1" applyProtection="1">
      <alignment horizontal="left" vertical="center" wrapText="1"/>
    </xf>
    <xf numFmtId="164" fontId="16" fillId="13" borderId="51" xfId="0" applyNumberFormat="1" applyFont="1" applyFill="1" applyBorder="1" applyAlignment="1" applyProtection="1">
      <alignment horizontal="right" vertical="center" wrapText="1"/>
    </xf>
    <xf numFmtId="164" fontId="16" fillId="13" borderId="49" xfId="0" applyNumberFormat="1" applyFont="1" applyFill="1" applyBorder="1" applyAlignment="1" applyProtection="1">
      <alignment horizontal="right" vertical="center" wrapText="1"/>
    </xf>
    <xf numFmtId="164" fontId="14" fillId="0" borderId="31" xfId="0" applyNumberFormat="1" applyFont="1" applyFill="1" applyBorder="1" applyAlignment="1" applyProtection="1">
      <alignment horizontal="center" vertical="center" wrapText="1"/>
    </xf>
    <xf numFmtId="164" fontId="14" fillId="0" borderId="47" xfId="0" applyNumberFormat="1" applyFont="1" applyFill="1" applyBorder="1" applyAlignment="1" applyProtection="1">
      <alignment horizontal="center" vertical="center" wrapText="1"/>
    </xf>
    <xf numFmtId="164" fontId="1" fillId="0" borderId="32" xfId="0" applyNumberFormat="1" applyFont="1" applyFill="1" applyBorder="1" applyAlignment="1" applyProtection="1">
      <alignment horizontal="left" vertical="center" wrapText="1"/>
    </xf>
    <xf numFmtId="164" fontId="1" fillId="0" borderId="48" xfId="0" applyNumberFormat="1" applyFont="1" applyFill="1" applyBorder="1" applyAlignment="1" applyProtection="1">
      <alignment horizontal="left" vertical="center" wrapText="1"/>
    </xf>
    <xf numFmtId="164" fontId="18" fillId="0" borderId="32" xfId="0" applyNumberFormat="1" applyFont="1" applyFill="1" applyBorder="1" applyAlignment="1" applyProtection="1">
      <alignment horizontal="left" vertical="center" wrapText="1"/>
    </xf>
    <xf numFmtId="164" fontId="18" fillId="0" borderId="48" xfId="0" applyNumberFormat="1" applyFont="1" applyFill="1" applyBorder="1" applyAlignment="1" applyProtection="1">
      <alignment horizontal="left" vertical="center" wrapText="1"/>
    </xf>
    <xf numFmtId="164" fontId="18" fillId="0" borderId="51" xfId="0" applyNumberFormat="1" applyFont="1" applyFill="1" applyBorder="1" applyAlignment="1" applyProtection="1">
      <alignment horizontal="right" vertical="center" wrapText="1"/>
    </xf>
    <xf numFmtId="164" fontId="18" fillId="0" borderId="49" xfId="0" applyNumberFormat="1" applyFont="1" applyFill="1" applyBorder="1" applyAlignment="1" applyProtection="1">
      <alignment horizontal="right" vertical="center" wrapText="1"/>
    </xf>
    <xf numFmtId="164" fontId="14" fillId="9" borderId="31" xfId="0" applyNumberFormat="1" applyFont="1" applyFill="1" applyBorder="1" applyAlignment="1" applyProtection="1">
      <alignment horizontal="center" vertical="center" wrapText="1"/>
    </xf>
    <xf numFmtId="164" fontId="14" fillId="9" borderId="47" xfId="0" applyNumberFormat="1" applyFont="1" applyFill="1" applyBorder="1" applyAlignment="1" applyProtection="1">
      <alignment horizontal="center" vertical="center" wrapText="1"/>
    </xf>
    <xf numFmtId="164" fontId="15" fillId="13" borderId="39" xfId="0" applyNumberFormat="1" applyFont="1" applyFill="1" applyBorder="1" applyAlignment="1" applyProtection="1">
      <alignment horizontal="left" vertical="center" wrapText="1"/>
    </xf>
    <xf numFmtId="164" fontId="15" fillId="13" borderId="48" xfId="0" applyNumberFormat="1" applyFont="1" applyFill="1" applyBorder="1" applyAlignment="1" applyProtection="1">
      <alignment horizontal="left" vertical="center" wrapText="1"/>
    </xf>
    <xf numFmtId="164" fontId="16" fillId="9" borderId="40" xfId="0" applyNumberFormat="1" applyFont="1" applyFill="1" applyBorder="1" applyAlignment="1" applyProtection="1">
      <alignment horizontal="right" vertical="center" wrapText="1"/>
    </xf>
    <xf numFmtId="164" fontId="16" fillId="9" borderId="49" xfId="0" applyNumberFormat="1" applyFont="1" applyFill="1" applyBorder="1" applyAlignment="1" applyProtection="1">
      <alignment horizontal="right" vertical="center" wrapText="1"/>
    </xf>
    <xf numFmtId="164" fontId="16" fillId="9" borderId="32" xfId="0" applyNumberFormat="1" applyFont="1" applyFill="1" applyBorder="1" applyAlignment="1" applyProtection="1">
      <alignment horizontal="left" vertical="center" wrapText="1"/>
    </xf>
    <xf numFmtId="164" fontId="16" fillId="9" borderId="48" xfId="0" applyNumberFormat="1" applyFont="1" applyFill="1" applyBorder="1" applyAlignment="1" applyProtection="1">
      <alignment horizontal="left" vertical="center" wrapText="1"/>
    </xf>
    <xf numFmtId="164" fontId="1" fillId="0" borderId="32" xfId="0" quotePrefix="1" applyNumberFormat="1" applyFont="1" applyFill="1" applyBorder="1" applyAlignment="1" applyProtection="1">
      <alignment horizontal="left" vertical="center" wrapText="1"/>
    </xf>
    <xf numFmtId="164" fontId="1" fillId="0" borderId="48" xfId="0" quotePrefix="1" applyNumberFormat="1" applyFont="1" applyFill="1" applyBorder="1" applyAlignment="1" applyProtection="1">
      <alignment horizontal="left" vertical="center" wrapText="1"/>
    </xf>
    <xf numFmtId="164" fontId="1" fillId="9" borderId="32" xfId="0" applyNumberFormat="1" applyFont="1" applyFill="1" applyBorder="1" applyAlignment="1" applyProtection="1">
      <alignment horizontal="center" vertical="center" wrapText="1"/>
    </xf>
    <xf numFmtId="164" fontId="1" fillId="9" borderId="48" xfId="0" applyNumberFormat="1" applyFont="1" applyFill="1" applyBorder="1" applyAlignment="1" applyProtection="1">
      <alignment horizontal="center" vertical="center" wrapText="1"/>
    </xf>
    <xf numFmtId="164" fontId="1" fillId="9" borderId="32" xfId="0" quotePrefix="1" applyNumberFormat="1" applyFont="1" applyFill="1" applyBorder="1" applyAlignment="1" applyProtection="1">
      <alignment horizontal="center" vertical="center" wrapText="1"/>
    </xf>
    <xf numFmtId="164" fontId="1" fillId="9" borderId="48" xfId="0" quotePrefix="1" applyNumberFormat="1" applyFont="1" applyFill="1" applyBorder="1" applyAlignment="1" applyProtection="1">
      <alignment horizontal="center" vertical="center" wrapText="1"/>
    </xf>
    <xf numFmtId="164" fontId="14" fillId="0" borderId="18" xfId="0" applyNumberFormat="1" applyFont="1" applyFill="1" applyBorder="1" applyAlignment="1" applyProtection="1">
      <alignment horizontal="center" vertical="center" wrapText="1"/>
    </xf>
    <xf numFmtId="164" fontId="1" fillId="0" borderId="19" xfId="0" quotePrefix="1" applyNumberFormat="1" applyFont="1" applyFill="1" applyBorder="1" applyAlignment="1" applyProtection="1">
      <alignment horizontal="left" vertical="center" wrapText="1"/>
    </xf>
    <xf numFmtId="164" fontId="18" fillId="0" borderId="19" xfId="0" applyNumberFormat="1" applyFont="1" applyFill="1" applyBorder="1" applyAlignment="1" applyProtection="1">
      <alignment horizontal="left" vertical="center" wrapText="1"/>
    </xf>
    <xf numFmtId="164" fontId="18" fillId="0" borderId="51" xfId="0" quotePrefix="1" applyNumberFormat="1" applyFont="1" applyFill="1" applyBorder="1" applyAlignment="1" applyProtection="1">
      <alignment horizontal="right" vertical="center" wrapText="1"/>
    </xf>
    <xf numFmtId="164" fontId="18" fillId="0" borderId="26" xfId="0" quotePrefix="1" applyNumberFormat="1" applyFont="1" applyFill="1" applyBorder="1" applyAlignment="1" applyProtection="1">
      <alignment horizontal="right" vertical="center" wrapText="1"/>
    </xf>
    <xf numFmtId="164" fontId="1" fillId="9" borderId="54" xfId="0" applyNumberFormat="1" applyFont="1" applyFill="1" applyBorder="1" applyAlignment="1" applyProtection="1">
      <alignment horizontal="center" vertical="center" wrapText="1"/>
    </xf>
    <xf numFmtId="164" fontId="1" fillId="9" borderId="47" xfId="0" applyNumberFormat="1" applyFont="1" applyFill="1" applyBorder="1" applyAlignment="1" applyProtection="1">
      <alignment horizontal="center" vertical="center" wrapText="1"/>
    </xf>
    <xf numFmtId="164" fontId="1" fillId="9" borderId="39" xfId="0" quotePrefix="1" applyNumberFormat="1" applyFont="1" applyFill="1" applyBorder="1" applyAlignment="1" applyProtection="1">
      <alignment horizontal="center" vertical="center" wrapText="1"/>
    </xf>
    <xf numFmtId="164" fontId="16" fillId="9" borderId="39" xfId="0" applyNumberFormat="1" applyFont="1" applyFill="1" applyBorder="1" applyAlignment="1" applyProtection="1">
      <alignment horizontal="left" vertical="center" wrapText="1"/>
    </xf>
    <xf numFmtId="164" fontId="16" fillId="13" borderId="40" xfId="0" applyNumberFormat="1" applyFont="1" applyFill="1" applyBorder="1" applyAlignment="1" applyProtection="1">
      <alignment horizontal="right" vertical="center" wrapText="1"/>
    </xf>
    <xf numFmtId="164" fontId="14" fillId="9" borderId="27" xfId="0" applyNumberFormat="1" applyFont="1" applyFill="1" applyBorder="1" applyAlignment="1" applyProtection="1">
      <alignment horizontal="left" vertical="center" wrapText="1"/>
    </xf>
    <xf numFmtId="164" fontId="1" fillId="9" borderId="28" xfId="0" quotePrefix="1" applyNumberFormat="1" applyFont="1" applyFill="1" applyBorder="1" applyAlignment="1" applyProtection="1">
      <alignment horizontal="center" vertical="center" wrapText="1"/>
    </xf>
    <xf numFmtId="164" fontId="16" fillId="13" borderId="28" xfId="0" applyNumberFormat="1" applyFont="1" applyFill="1" applyBorder="1" applyAlignment="1" applyProtection="1">
      <alignment horizontal="left" vertical="center" wrapText="1"/>
    </xf>
    <xf numFmtId="164" fontId="16" fillId="13" borderId="29" xfId="0" applyNumberFormat="1" applyFont="1" applyFill="1" applyBorder="1" applyAlignment="1" applyProtection="1">
      <alignment horizontal="right" vertical="center" wrapText="1"/>
    </xf>
    <xf numFmtId="164" fontId="14" fillId="0" borderId="31" xfId="0" applyNumberFormat="1" applyFont="1" applyFill="1" applyBorder="1" applyAlignment="1" applyProtection="1">
      <alignment horizontal="left" vertical="center" wrapText="1"/>
    </xf>
    <xf numFmtId="164" fontId="14" fillId="0" borderId="47" xfId="0" applyNumberFormat="1" applyFont="1" applyFill="1" applyBorder="1" applyAlignment="1" applyProtection="1">
      <alignment horizontal="left" vertical="center" wrapText="1"/>
    </xf>
    <xf numFmtId="164" fontId="1" fillId="0" borderId="32" xfId="0" applyNumberFormat="1" applyFont="1" applyFill="1" applyBorder="1" applyAlignment="1" applyProtection="1">
      <alignment horizontal="center" vertical="center" wrapText="1"/>
    </xf>
    <xf numFmtId="164" fontId="1" fillId="0" borderId="48" xfId="0" applyNumberFormat="1" applyFont="1" applyFill="1" applyBorder="1" applyAlignment="1" applyProtection="1">
      <alignment horizontal="center" vertical="center" wrapText="1"/>
    </xf>
    <xf numFmtId="164" fontId="16" fillId="0" borderId="32" xfId="0" applyNumberFormat="1" applyFont="1" applyFill="1" applyBorder="1" applyAlignment="1" applyProtection="1">
      <alignment horizontal="left" vertical="center" wrapText="1"/>
    </xf>
    <xf numFmtId="164" fontId="16" fillId="0" borderId="48" xfId="0" applyNumberFormat="1" applyFont="1" applyFill="1" applyBorder="1" applyAlignment="1" applyProtection="1">
      <alignment horizontal="left" vertical="center" wrapText="1"/>
    </xf>
    <xf numFmtId="164" fontId="14" fillId="0" borderId="31" xfId="0" applyNumberFormat="1" applyFont="1" applyBorder="1" applyAlignment="1" applyProtection="1">
      <alignment horizontal="center" vertical="center" wrapText="1"/>
    </xf>
    <xf numFmtId="164" fontId="14" fillId="0" borderId="47" xfId="0" applyNumberFormat="1" applyFont="1" applyBorder="1" applyAlignment="1" applyProtection="1">
      <alignment horizontal="center" vertical="center" wrapText="1"/>
    </xf>
    <xf numFmtId="164" fontId="14" fillId="0" borderId="31" xfId="0" quotePrefix="1" applyNumberFormat="1" applyFont="1" applyFill="1" applyBorder="1" applyAlignment="1" applyProtection="1">
      <alignment horizontal="left" vertical="center" wrapText="1"/>
    </xf>
    <xf numFmtId="164" fontId="14" fillId="0" borderId="47" xfId="0" quotePrefix="1" applyNumberFormat="1" applyFont="1" applyFill="1" applyBorder="1" applyAlignment="1" applyProtection="1">
      <alignment horizontal="left" vertical="center" wrapText="1"/>
    </xf>
    <xf numFmtId="164" fontId="18" fillId="0" borderId="49" xfId="0" quotePrefix="1" applyNumberFormat="1" applyFont="1" applyFill="1" applyBorder="1" applyAlignment="1" applyProtection="1">
      <alignment horizontal="right" vertical="center" wrapText="1"/>
    </xf>
    <xf numFmtId="164" fontId="14" fillId="0" borderId="27" xfId="0" applyNumberFormat="1" applyFont="1" applyBorder="1" applyAlignment="1" applyProtection="1">
      <alignment horizontal="center" vertical="center" wrapText="1"/>
    </xf>
    <xf numFmtId="164" fontId="1" fillId="0" borderId="28" xfId="0" applyNumberFormat="1" applyFont="1" applyFill="1" applyBorder="1" applyAlignment="1" applyProtection="1">
      <alignment horizontal="left" vertical="center" wrapText="1"/>
    </xf>
    <xf numFmtId="164" fontId="18" fillId="0" borderId="28" xfId="0" applyNumberFormat="1" applyFont="1" applyFill="1" applyBorder="1" applyAlignment="1" applyProtection="1">
      <alignment horizontal="left" vertical="center" wrapText="1"/>
    </xf>
    <xf numFmtId="164" fontId="18" fillId="0" borderId="29" xfId="0" applyNumberFormat="1" applyFont="1" applyFill="1" applyBorder="1" applyAlignment="1" applyProtection="1">
      <alignment horizontal="right" vertical="center" wrapText="1"/>
    </xf>
    <xf numFmtId="49" fontId="21" fillId="0" borderId="31" xfId="0" applyNumberFormat="1" applyFont="1" applyFill="1" applyBorder="1" applyAlignment="1" applyProtection="1">
      <alignment horizontal="center" wrapText="1"/>
    </xf>
    <xf numFmtId="49" fontId="21" fillId="0" borderId="18" xfId="0" applyNumberFormat="1" applyFont="1" applyFill="1" applyBorder="1" applyAlignment="1" applyProtection="1">
      <alignment horizontal="center" wrapText="1"/>
    </xf>
    <xf numFmtId="164" fontId="1" fillId="0" borderId="19" xfId="0" applyNumberFormat="1" applyFont="1" applyFill="1" applyBorder="1" applyAlignment="1" applyProtection="1">
      <alignment horizontal="left" vertical="center" wrapText="1"/>
    </xf>
    <xf numFmtId="4" fontId="16" fillId="0" borderId="32" xfId="0" applyNumberFormat="1" applyFont="1" applyFill="1" applyBorder="1" applyAlignment="1" applyProtection="1">
      <alignment horizontal="left" vertical="center" wrapText="1"/>
    </xf>
    <xf numFmtId="4" fontId="16" fillId="0" borderId="19" xfId="0" applyNumberFormat="1" applyFont="1" applyFill="1" applyBorder="1" applyAlignment="1" applyProtection="1">
      <alignment horizontal="left" vertical="center" wrapText="1"/>
    </xf>
    <xf numFmtId="4" fontId="18" fillId="0" borderId="51" xfId="0" applyNumberFormat="1" applyFont="1" applyFill="1" applyBorder="1" applyAlignment="1" applyProtection="1">
      <alignment horizontal="right" vertical="center" wrapText="1"/>
    </xf>
    <xf numFmtId="4" fontId="18" fillId="0" borderId="26" xfId="0" applyNumberFormat="1" applyFont="1" applyFill="1" applyBorder="1" applyAlignment="1" applyProtection="1">
      <alignment horizontal="right" vertical="center" wrapText="1"/>
    </xf>
    <xf numFmtId="49" fontId="21" fillId="0" borderId="54" xfId="0" applyNumberFormat="1" applyFont="1" applyFill="1" applyBorder="1" applyAlignment="1" applyProtection="1">
      <alignment horizontal="center" wrapText="1"/>
    </xf>
    <xf numFmtId="49" fontId="21" fillId="0" borderId="47" xfId="0" applyNumberFormat="1" applyFont="1" applyFill="1" applyBorder="1" applyAlignment="1" applyProtection="1">
      <alignment horizontal="center" wrapText="1"/>
    </xf>
    <xf numFmtId="49" fontId="21" fillId="0" borderId="39" xfId="0" applyNumberFormat="1" applyFont="1" applyFill="1" applyBorder="1" applyAlignment="1" applyProtection="1">
      <alignment horizontal="center" wrapText="1"/>
    </xf>
    <xf numFmtId="49" fontId="21" fillId="0" borderId="48" xfId="0" applyNumberFormat="1" applyFont="1" applyFill="1" applyBorder="1" applyAlignment="1" applyProtection="1">
      <alignment horizontal="center" wrapText="1"/>
    </xf>
    <xf numFmtId="164" fontId="16" fillId="10" borderId="39" xfId="0" applyNumberFormat="1" applyFont="1" applyFill="1" applyBorder="1" applyAlignment="1" applyProtection="1">
      <alignment horizontal="left" vertical="center" wrapText="1"/>
    </xf>
    <xf numFmtId="164" fontId="16" fillId="10" borderId="48" xfId="0" applyNumberFormat="1" applyFont="1" applyFill="1" applyBorder="1" applyAlignment="1" applyProtection="1">
      <alignment horizontal="left" vertical="center" wrapText="1"/>
    </xf>
    <xf numFmtId="164" fontId="16" fillId="10" borderId="40" xfId="0" quotePrefix="1" applyNumberFormat="1" applyFont="1" applyFill="1" applyBorder="1" applyAlignment="1" applyProtection="1">
      <alignment horizontal="right" vertical="center" wrapText="1"/>
    </xf>
    <xf numFmtId="164" fontId="16" fillId="10" borderId="49" xfId="0" quotePrefix="1" applyNumberFormat="1" applyFont="1" applyFill="1" applyBorder="1" applyAlignment="1" applyProtection="1">
      <alignment horizontal="right" vertical="center" wrapText="1"/>
    </xf>
    <xf numFmtId="49" fontId="21" fillId="9" borderId="42" xfId="0" applyNumberFormat="1" applyFont="1" applyFill="1" applyBorder="1" applyAlignment="1" applyProtection="1">
      <alignment horizontal="left" vertical="center" wrapText="1"/>
    </xf>
    <xf numFmtId="164" fontId="1" fillId="9" borderId="42" xfId="0" applyNumberFormat="1" applyFont="1" applyFill="1" applyBorder="1" applyAlignment="1" applyProtection="1">
      <alignment horizontal="center" vertical="center" wrapText="1"/>
    </xf>
    <xf numFmtId="4" fontId="16" fillId="9" borderId="42" xfId="0" applyNumberFormat="1" applyFont="1" applyFill="1" applyBorder="1" applyAlignment="1" applyProtection="1">
      <alignment horizontal="left" vertical="center" wrapText="1"/>
    </xf>
    <xf numFmtId="49" fontId="16" fillId="9" borderId="40" xfId="0" applyNumberFormat="1" applyFont="1" applyFill="1" applyBorder="1" applyAlignment="1" applyProtection="1">
      <alignment horizontal="right" vertical="center" wrapText="1"/>
    </xf>
    <xf numFmtId="49" fontId="16" fillId="9" borderId="49" xfId="0" applyNumberFormat="1" applyFont="1" applyFill="1" applyBorder="1" applyAlignment="1" applyProtection="1">
      <alignment horizontal="right" vertical="center" wrapText="1"/>
    </xf>
    <xf numFmtId="49" fontId="21" fillId="0" borderId="32" xfId="0" applyNumberFormat="1" applyFont="1" applyFill="1" applyBorder="1" applyAlignment="1" applyProtection="1">
      <alignment horizontal="left" vertical="center" wrapText="1"/>
    </xf>
    <xf numFmtId="49" fontId="21" fillId="0" borderId="48" xfId="0" applyNumberFormat="1" applyFont="1" applyFill="1" applyBorder="1" applyAlignment="1" applyProtection="1">
      <alignment horizontal="left" vertical="center" wrapText="1"/>
    </xf>
    <xf numFmtId="4" fontId="16" fillId="0" borderId="48" xfId="0" applyNumberFormat="1" applyFont="1" applyFill="1" applyBorder="1" applyAlignment="1" applyProtection="1">
      <alignment horizontal="left" vertical="center" wrapText="1"/>
    </xf>
    <xf numFmtId="4" fontId="18" fillId="0" borderId="49" xfId="0" applyNumberFormat="1" applyFont="1" applyFill="1" applyBorder="1" applyAlignment="1" applyProtection="1">
      <alignment horizontal="right" vertical="center" wrapText="1"/>
    </xf>
    <xf numFmtId="164" fontId="1" fillId="0" borderId="31" xfId="0" applyNumberFormat="1" applyFont="1" applyFill="1" applyBorder="1" applyAlignment="1" applyProtection="1">
      <alignment horizontal="center" vertical="center" wrapText="1"/>
    </xf>
    <xf numFmtId="164" fontId="1" fillId="0" borderId="47" xfId="0" applyNumberFormat="1" applyFont="1" applyFill="1" applyBorder="1" applyAlignment="1" applyProtection="1">
      <alignment horizontal="center" vertical="center" wrapText="1"/>
    </xf>
    <xf numFmtId="164" fontId="1" fillId="0" borderId="27" xfId="0" applyNumberFormat="1" applyFont="1" applyFill="1" applyBorder="1" applyAlignment="1" applyProtection="1">
      <alignment horizontal="center" vertical="center" wrapText="1"/>
    </xf>
    <xf numFmtId="164" fontId="1" fillId="0" borderId="28" xfId="0" quotePrefix="1" applyNumberFormat="1" applyFont="1" applyFill="1" applyBorder="1" applyAlignment="1" applyProtection="1">
      <alignment horizontal="left" vertical="center" wrapText="1"/>
    </xf>
    <xf numFmtId="164" fontId="18" fillId="0" borderId="29" xfId="0" quotePrefix="1" applyNumberFormat="1" applyFont="1" applyFill="1" applyBorder="1" applyAlignment="1" applyProtection="1">
      <alignment horizontal="right" vertical="center" wrapText="1"/>
    </xf>
    <xf numFmtId="164" fontId="16" fillId="10" borderId="32" xfId="0" applyNumberFormat="1" applyFont="1" applyFill="1" applyBorder="1" applyAlignment="1" applyProtection="1">
      <alignment horizontal="left" vertical="center" wrapText="1"/>
    </xf>
    <xf numFmtId="164" fontId="16" fillId="10" borderId="51" xfId="0" quotePrefix="1" applyNumberFormat="1" applyFont="1" applyFill="1" applyBorder="1" applyAlignment="1" applyProtection="1">
      <alignment horizontal="right" vertical="center" wrapText="1"/>
    </xf>
    <xf numFmtId="164" fontId="14" fillId="0" borderId="31" xfId="0" quotePrefix="1" applyNumberFormat="1" applyFont="1" applyFill="1" applyBorder="1" applyAlignment="1" applyProtection="1">
      <alignment horizontal="center" vertical="center" wrapText="1"/>
    </xf>
    <xf numFmtId="164" fontId="14" fillId="0" borderId="47" xfId="0" quotePrefix="1" applyNumberFormat="1" applyFont="1" applyFill="1" applyBorder="1" applyAlignment="1" applyProtection="1">
      <alignment horizontal="center" vertical="center" wrapText="1"/>
    </xf>
    <xf numFmtId="164" fontId="1" fillId="0" borderId="18" xfId="0" applyNumberFormat="1" applyFont="1" applyFill="1" applyBorder="1" applyAlignment="1" applyProtection="1">
      <alignment horizontal="center" vertical="center" wrapText="1"/>
    </xf>
    <xf numFmtId="164" fontId="1" fillId="0" borderId="32" xfId="0" quotePrefix="1" applyNumberFormat="1" applyFont="1" applyFill="1" applyBorder="1" applyAlignment="1" applyProtection="1">
      <alignment horizontal="center" vertical="center" wrapText="1"/>
    </xf>
    <xf numFmtId="164" fontId="1" fillId="0" borderId="48" xfId="0" quotePrefix="1" applyNumberFormat="1" applyFont="1" applyFill="1" applyBorder="1" applyAlignment="1" applyProtection="1">
      <alignment horizontal="center" vertical="center" wrapText="1"/>
    </xf>
    <xf numFmtId="49" fontId="18" fillId="0" borderId="51" xfId="0" quotePrefix="1" applyNumberFormat="1" applyFont="1" applyFill="1" applyBorder="1" applyAlignment="1" applyProtection="1">
      <alignment horizontal="right" vertical="center" wrapText="1"/>
    </xf>
    <xf numFmtId="49" fontId="18" fillId="0" borderId="26" xfId="0" quotePrefix="1" applyNumberFormat="1" applyFont="1" applyFill="1" applyBorder="1" applyAlignment="1" applyProtection="1">
      <alignment horizontal="right" vertical="center" wrapText="1"/>
    </xf>
    <xf numFmtId="164" fontId="14" fillId="9" borderId="47" xfId="0" quotePrefix="1" applyNumberFormat="1" applyFont="1" applyFill="1" applyBorder="1" applyAlignment="1" applyProtection="1">
      <alignment horizontal="center" vertical="center" wrapText="1"/>
    </xf>
    <xf numFmtId="164" fontId="14" fillId="9" borderId="41" xfId="0" quotePrefix="1" applyNumberFormat="1" applyFont="1" applyFill="1" applyBorder="1" applyAlignment="1" applyProtection="1">
      <alignment horizontal="center" vertical="center" wrapText="1"/>
    </xf>
    <xf numFmtId="164" fontId="14" fillId="9" borderId="48" xfId="0" quotePrefix="1" applyNumberFormat="1" applyFont="1" applyFill="1" applyBorder="1" applyAlignment="1" applyProtection="1">
      <alignment horizontal="center" vertical="center" wrapText="1"/>
    </xf>
    <xf numFmtId="164" fontId="14" fillId="9" borderId="42" xfId="0" quotePrefix="1" applyNumberFormat="1" applyFont="1" applyFill="1" applyBorder="1" applyAlignment="1" applyProtection="1">
      <alignment horizontal="center" vertical="center" wrapText="1"/>
    </xf>
    <xf numFmtId="164" fontId="16" fillId="13" borderId="42" xfId="0" applyNumberFormat="1" applyFont="1" applyFill="1" applyBorder="1" applyAlignment="1" applyProtection="1">
      <alignment horizontal="left" vertical="center" wrapText="1"/>
    </xf>
    <xf numFmtId="164" fontId="16" fillId="13" borderId="52" xfId="0" applyNumberFormat="1" applyFont="1" applyFill="1" applyBorder="1" applyAlignment="1" applyProtection="1">
      <alignment horizontal="right" vertical="center" wrapText="1"/>
    </xf>
    <xf numFmtId="164" fontId="1" fillId="9" borderId="3" xfId="0" applyNumberFormat="1" applyFont="1" applyFill="1" applyBorder="1" applyAlignment="1" applyProtection="1">
      <alignment horizontal="center" vertical="center" wrapText="1"/>
    </xf>
    <xf numFmtId="164" fontId="1" fillId="9" borderId="41" xfId="0" applyNumberFormat="1" applyFont="1" applyFill="1" applyBorder="1" applyAlignment="1" applyProtection="1">
      <alignment horizontal="center" vertical="center" wrapText="1"/>
    </xf>
    <xf numFmtId="164" fontId="1" fillId="9" borderId="4" xfId="0" applyNumberFormat="1" applyFont="1" applyFill="1" applyBorder="1" applyAlignment="1" applyProtection="1">
      <alignment horizontal="center" vertical="center" wrapText="1"/>
    </xf>
    <xf numFmtId="164" fontId="16" fillId="9" borderId="4" xfId="0" applyNumberFormat="1" applyFont="1" applyFill="1" applyBorder="1" applyAlignment="1" applyProtection="1">
      <alignment horizontal="left" vertical="center" wrapText="1"/>
    </xf>
    <xf numFmtId="164" fontId="16" fillId="9" borderId="42" xfId="0" applyNumberFormat="1" applyFont="1" applyFill="1" applyBorder="1" applyAlignment="1" applyProtection="1">
      <alignment horizontal="left" vertical="center" wrapText="1"/>
    </xf>
    <xf numFmtId="164" fontId="16" fillId="9" borderId="40" xfId="0" quotePrefix="1" applyNumberFormat="1" applyFont="1" applyFill="1" applyBorder="1" applyAlignment="1" applyProtection="1">
      <alignment horizontal="right" vertical="center" wrapText="1"/>
    </xf>
    <xf numFmtId="164" fontId="16" fillId="9" borderId="49" xfId="0" quotePrefix="1" applyNumberFormat="1" applyFont="1" applyFill="1" applyBorder="1" applyAlignment="1" applyProtection="1">
      <alignment horizontal="right" vertical="center" wrapText="1"/>
    </xf>
    <xf numFmtId="164" fontId="14" fillId="0" borderId="41" xfId="0" quotePrefix="1" applyNumberFormat="1" applyFont="1" applyFill="1" applyBorder="1" applyAlignment="1" applyProtection="1">
      <alignment horizontal="left" vertical="center" wrapText="1"/>
    </xf>
    <xf numFmtId="164" fontId="1" fillId="0" borderId="42" xfId="0" quotePrefix="1" applyNumberFormat="1" applyFont="1" applyFill="1" applyBorder="1" applyAlignment="1" applyProtection="1">
      <alignment horizontal="center" vertical="center" wrapText="1"/>
    </xf>
    <xf numFmtId="164" fontId="18" fillId="0" borderId="42" xfId="0" applyNumberFormat="1" applyFont="1" applyFill="1" applyBorder="1" applyAlignment="1" applyProtection="1">
      <alignment horizontal="left" vertical="center" wrapText="1"/>
    </xf>
    <xf numFmtId="164" fontId="18" fillId="0" borderId="52" xfId="0" quotePrefix="1" applyNumberFormat="1" applyFont="1" applyFill="1" applyBorder="1" applyAlignment="1" applyProtection="1">
      <alignment horizontal="right" vertical="center" wrapText="1"/>
    </xf>
    <xf numFmtId="164" fontId="1" fillId="0" borderId="31" xfId="0" applyNumberFormat="1" applyFont="1" applyBorder="1" applyAlignment="1" applyProtection="1">
      <alignment horizontal="center" vertical="center" wrapText="1"/>
    </xf>
    <xf numFmtId="164" fontId="1" fillId="0" borderId="47" xfId="0" applyNumberFormat="1" applyFont="1" applyBorder="1" applyAlignment="1" applyProtection="1">
      <alignment horizontal="center" vertical="center" wrapText="1"/>
    </xf>
    <xf numFmtId="164" fontId="1" fillId="9" borderId="31" xfId="0" applyNumberFormat="1" applyFont="1" applyFill="1" applyBorder="1" applyAlignment="1" applyProtection="1">
      <alignment horizontal="center" vertical="center" wrapText="1"/>
    </xf>
    <xf numFmtId="164" fontId="14" fillId="9" borderId="31" xfId="0" quotePrefix="1" applyNumberFormat="1" applyFont="1" applyFill="1" applyBorder="1" applyAlignment="1" applyProtection="1">
      <alignment horizontal="left" vertical="center" wrapText="1"/>
    </xf>
    <xf numFmtId="164" fontId="14" fillId="9" borderId="18" xfId="0" quotePrefix="1" applyNumberFormat="1" applyFont="1" applyFill="1" applyBorder="1" applyAlignment="1" applyProtection="1">
      <alignment horizontal="left" vertical="center" wrapText="1"/>
    </xf>
    <xf numFmtId="164" fontId="1" fillId="9" borderId="19" xfId="0" applyNumberFormat="1" applyFont="1" applyFill="1" applyBorder="1" applyAlignment="1" applyProtection="1">
      <alignment horizontal="center" vertical="center" wrapText="1"/>
    </xf>
    <xf numFmtId="164" fontId="16" fillId="9" borderId="19" xfId="0" applyNumberFormat="1" applyFont="1" applyFill="1" applyBorder="1" applyAlignment="1" applyProtection="1">
      <alignment horizontal="left" vertical="center" wrapText="1"/>
    </xf>
    <xf numFmtId="165" fontId="16" fillId="9" borderId="51" xfId="0" applyNumberFormat="1" applyFont="1" applyFill="1" applyBorder="1" applyAlignment="1" applyProtection="1">
      <alignment horizontal="right" vertical="center" wrapText="1"/>
    </xf>
    <xf numFmtId="165" fontId="16" fillId="9" borderId="26" xfId="0" applyNumberFormat="1" applyFont="1" applyFill="1" applyBorder="1" applyAlignment="1" applyProtection="1">
      <alignment horizontal="right" vertical="center" wrapText="1"/>
    </xf>
    <xf numFmtId="164" fontId="1" fillId="9" borderId="54" xfId="0" applyNumberFormat="1" applyFont="1" applyFill="1" applyBorder="1" applyAlignment="1" applyProtection="1">
      <alignment horizontal="center"/>
    </xf>
    <xf numFmtId="164" fontId="1" fillId="9" borderId="47" xfId="0" applyNumberFormat="1" applyFont="1" applyFill="1" applyBorder="1" applyAlignment="1" applyProtection="1">
      <alignment horizontal="center"/>
    </xf>
    <xf numFmtId="164" fontId="1" fillId="9" borderId="39" xfId="0" applyNumberFormat="1" applyFont="1" applyFill="1" applyBorder="1" applyAlignment="1" applyProtection="1">
      <alignment horizontal="center"/>
    </xf>
    <xf numFmtId="164" fontId="1" fillId="9" borderId="48" xfId="0" applyNumberFormat="1" applyFont="1" applyFill="1" applyBorder="1" applyAlignment="1" applyProtection="1">
      <alignment horizontal="center"/>
    </xf>
    <xf numFmtId="0" fontId="20" fillId="9" borderId="39" xfId="0" applyNumberFormat="1" applyFont="1" applyFill="1" applyBorder="1" applyAlignment="1" applyProtection="1">
      <alignment horizontal="left" vertical="center" wrapText="1"/>
    </xf>
    <xf numFmtId="0" fontId="20" fillId="9" borderId="48" xfId="0" applyNumberFormat="1" applyFont="1" applyFill="1" applyBorder="1" applyAlignment="1" applyProtection="1">
      <alignment horizontal="left" vertical="center" wrapText="1"/>
    </xf>
    <xf numFmtId="0" fontId="20" fillId="9" borderId="39" xfId="0" applyNumberFormat="1" applyFont="1" applyFill="1" applyBorder="1" applyAlignment="1" applyProtection="1">
      <alignment horizontal="right" vertical="center" wrapText="1"/>
    </xf>
    <xf numFmtId="0" fontId="20" fillId="9" borderId="48" xfId="0" applyNumberFormat="1" applyFont="1" applyFill="1" applyBorder="1" applyAlignment="1" applyProtection="1">
      <alignment horizontal="right" vertical="center" wrapText="1"/>
    </xf>
    <xf numFmtId="164" fontId="14" fillId="0" borderId="0" xfId="0" applyNumberFormat="1" applyFont="1" applyFill="1" applyBorder="1" applyAlignment="1" applyProtection="1">
      <alignment horizontal="center"/>
      <protection locked="0"/>
    </xf>
    <xf numFmtId="164" fontId="16" fillId="0" borderId="0" xfId="0" applyNumberFormat="1" applyFont="1" applyFill="1" applyBorder="1" applyAlignment="1" applyProtection="1">
      <alignment horizontal="center"/>
      <protection locked="0"/>
    </xf>
    <xf numFmtId="164" fontId="14" fillId="0" borderId="0" xfId="0" applyNumberFormat="1" applyFont="1" applyFill="1" applyBorder="1" applyAlignment="1" applyProtection="1">
      <alignment horizontal="center" vertical="center"/>
      <protection locked="0"/>
    </xf>
    <xf numFmtId="164" fontId="16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9" borderId="31" xfId="0" applyNumberFormat="1" applyFont="1" applyFill="1" applyBorder="1" applyAlignment="1" applyProtection="1">
      <alignment horizontal="center"/>
    </xf>
    <xf numFmtId="164" fontId="1" fillId="9" borderId="32" xfId="0" applyNumberFormat="1" applyFont="1" applyFill="1" applyBorder="1" applyAlignment="1" applyProtection="1">
      <alignment horizontal="center"/>
    </xf>
    <xf numFmtId="0" fontId="0" fillId="9" borderId="32" xfId="0" applyNumberFormat="1" applyFont="1" applyFill="1" applyBorder="1" applyAlignment="1" applyProtection="1">
      <alignment horizontal="left" vertical="center" wrapText="1"/>
    </xf>
    <xf numFmtId="0" fontId="0" fillId="9" borderId="48" xfId="0" applyNumberFormat="1" applyFont="1" applyFill="1" applyBorder="1" applyAlignment="1" applyProtection="1">
      <alignment horizontal="left" vertical="center" wrapText="1"/>
    </xf>
    <xf numFmtId="164" fontId="1" fillId="9" borderId="32" xfId="0" applyNumberFormat="1" applyFont="1" applyFill="1" applyBorder="1" applyAlignment="1" applyProtection="1">
      <alignment horizontal="right" vertical="center"/>
    </xf>
    <xf numFmtId="164" fontId="1" fillId="9" borderId="48" xfId="0" applyNumberFormat="1" applyFont="1" applyFill="1" applyBorder="1" applyAlignment="1" applyProtection="1">
      <alignment horizontal="right" vertical="center"/>
    </xf>
    <xf numFmtId="164" fontId="1" fillId="0" borderId="31" xfId="0" applyNumberFormat="1" applyFont="1" applyBorder="1" applyAlignment="1" applyProtection="1">
      <alignment horizontal="center"/>
    </xf>
    <xf numFmtId="164" fontId="1" fillId="0" borderId="18" xfId="0" applyNumberFormat="1" applyFont="1" applyBorder="1" applyAlignment="1" applyProtection="1">
      <alignment horizontal="center"/>
    </xf>
    <xf numFmtId="164" fontId="1" fillId="0" borderId="32" xfId="0" applyNumberFormat="1" applyFont="1" applyBorder="1" applyAlignment="1" applyProtection="1">
      <alignment horizontal="center"/>
    </xf>
    <xf numFmtId="164" fontId="1" fillId="0" borderId="19" xfId="0" applyNumberFormat="1" applyFont="1" applyBorder="1" applyAlignment="1" applyProtection="1">
      <alignment horizontal="center"/>
    </xf>
    <xf numFmtId="0" fontId="0" fillId="0" borderId="32" xfId="0" applyNumberFormat="1" applyFont="1" applyFill="1" applyBorder="1" applyAlignment="1" applyProtection="1">
      <alignment horizontal="left" vertical="center" wrapText="1"/>
    </xf>
    <xf numFmtId="0" fontId="0" fillId="0" borderId="19" xfId="0" applyNumberFormat="1" applyFont="1" applyFill="1" applyBorder="1" applyAlignment="1" applyProtection="1">
      <alignment horizontal="left" vertical="center" wrapText="1"/>
    </xf>
    <xf numFmtId="164" fontId="1" fillId="0" borderId="32" xfId="0" applyNumberFormat="1" applyFont="1" applyBorder="1" applyAlignment="1" applyProtection="1">
      <alignment horizontal="right" vertical="center"/>
    </xf>
    <xf numFmtId="164" fontId="1" fillId="0" borderId="19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5"/>
  <sheetViews>
    <sheetView topLeftCell="D1" zoomScale="91" zoomScaleNormal="91" workbookViewId="0">
      <selection activeCell="I167" sqref="I167"/>
    </sheetView>
  </sheetViews>
  <sheetFormatPr defaultColWidth="10" defaultRowHeight="15" x14ac:dyDescent="0.25"/>
  <cols>
    <col min="1" max="1" width="2.42578125" style="374" customWidth="1"/>
    <col min="2" max="2" width="2.7109375" style="374" customWidth="1"/>
    <col min="3" max="3" width="48" style="374" customWidth="1"/>
    <col min="4" max="4" width="9.42578125" style="374" customWidth="1"/>
    <col min="5" max="5" width="4.7109375" style="374" hidden="1" customWidth="1"/>
    <col min="6" max="6" width="17" style="374" customWidth="1"/>
    <col min="7" max="7" width="17.42578125" style="374" customWidth="1"/>
    <col min="8" max="8" width="18.5703125" style="374" customWidth="1"/>
    <col min="9" max="9" width="19.28515625" style="374" customWidth="1"/>
    <col min="10" max="10" width="19" style="374" customWidth="1"/>
    <col min="11" max="11" width="17.85546875" style="374" customWidth="1"/>
    <col min="12" max="12" width="18.28515625" style="374" customWidth="1"/>
    <col min="13" max="13" width="19.140625" style="374" customWidth="1"/>
    <col min="14" max="14" width="18.28515625" style="374" customWidth="1"/>
    <col min="15" max="15" width="10" style="374"/>
    <col min="16" max="16" width="31" style="374" customWidth="1"/>
    <col min="17" max="17" width="18.5703125" style="374" customWidth="1"/>
    <col min="18" max="16384" width="10" style="374"/>
  </cols>
  <sheetData>
    <row r="1" spans="1:17" x14ac:dyDescent="0.25">
      <c r="C1" s="374" t="s">
        <v>193</v>
      </c>
    </row>
    <row r="2" spans="1:17" s="376" customFormat="1" ht="21" customHeight="1" x14ac:dyDescent="0.25">
      <c r="A2" s="375"/>
      <c r="B2" s="669" t="s">
        <v>0</v>
      </c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</row>
    <row r="3" spans="1:17" s="376" customFormat="1" ht="19.5" customHeight="1" x14ac:dyDescent="0.25">
      <c r="A3" s="670" t="s">
        <v>199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</row>
    <row r="4" spans="1:17" s="376" customFormat="1" ht="19.5" customHeight="1" x14ac:dyDescent="0.25">
      <c r="A4" s="375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</row>
    <row r="5" spans="1:17" s="381" customFormat="1" ht="27" thickBot="1" x14ac:dyDescent="0.45">
      <c r="A5" s="379"/>
      <c r="B5" s="380"/>
      <c r="C5" s="671" t="s">
        <v>1</v>
      </c>
      <c r="D5" s="671"/>
      <c r="E5" s="671"/>
      <c r="F5" s="671"/>
      <c r="G5" s="671"/>
      <c r="H5" s="671"/>
      <c r="I5" s="474"/>
      <c r="N5" s="382" t="s">
        <v>2</v>
      </c>
    </row>
    <row r="6" spans="1:17" ht="23.25" customHeight="1" thickBot="1" x14ac:dyDescent="0.3">
      <c r="A6" s="672" t="s">
        <v>3</v>
      </c>
      <c r="B6" s="673"/>
      <c r="C6" s="674"/>
      <c r="D6" s="678" t="s">
        <v>4</v>
      </c>
      <c r="E6" s="429" t="s">
        <v>5</v>
      </c>
      <c r="F6" s="680" t="s">
        <v>6</v>
      </c>
      <c r="G6" s="681"/>
      <c r="H6" s="682" t="s">
        <v>7</v>
      </c>
      <c r="I6" s="684" t="s">
        <v>8</v>
      </c>
      <c r="J6" s="686" t="s">
        <v>9</v>
      </c>
      <c r="K6" s="688" t="s">
        <v>10</v>
      </c>
      <c r="L6" s="655" t="s">
        <v>11</v>
      </c>
      <c r="M6" s="657" t="s">
        <v>12</v>
      </c>
      <c r="N6" s="659" t="s">
        <v>13</v>
      </c>
      <c r="P6" s="651" t="s">
        <v>188</v>
      </c>
      <c r="Q6" s="653" t="s">
        <v>190</v>
      </c>
    </row>
    <row r="7" spans="1:17" ht="27" customHeight="1" thickBot="1" x14ac:dyDescent="0.3">
      <c r="A7" s="675"/>
      <c r="B7" s="676"/>
      <c r="C7" s="677"/>
      <c r="D7" s="679"/>
      <c r="E7" s="429" t="s">
        <v>14</v>
      </c>
      <c r="F7" s="430" t="s">
        <v>15</v>
      </c>
      <c r="G7" s="430" t="s">
        <v>16</v>
      </c>
      <c r="H7" s="683"/>
      <c r="I7" s="685"/>
      <c r="J7" s="687"/>
      <c r="K7" s="689"/>
      <c r="L7" s="656"/>
      <c r="M7" s="658"/>
      <c r="N7" s="660"/>
      <c r="P7" s="652"/>
      <c r="Q7" s="654"/>
    </row>
    <row r="8" spans="1:17" ht="27" customHeight="1" thickBot="1" x14ac:dyDescent="0.3">
      <c r="A8" s="431"/>
      <c r="B8" s="432"/>
      <c r="C8" s="433" t="s">
        <v>17</v>
      </c>
      <c r="D8" s="434" t="s">
        <v>18</v>
      </c>
      <c r="E8" s="435" t="s">
        <v>19</v>
      </c>
      <c r="F8" s="466">
        <v>1</v>
      </c>
      <c r="G8" s="467">
        <v>2</v>
      </c>
      <c r="H8" s="468">
        <v>3</v>
      </c>
      <c r="I8" s="469">
        <v>4</v>
      </c>
      <c r="J8" s="470">
        <v>5</v>
      </c>
      <c r="K8" s="471">
        <v>6</v>
      </c>
      <c r="L8" s="436" t="s">
        <v>20</v>
      </c>
      <c r="M8" s="436" t="s">
        <v>21</v>
      </c>
      <c r="N8" s="437" t="s">
        <v>22</v>
      </c>
      <c r="P8" s="478" t="s">
        <v>191</v>
      </c>
      <c r="Q8" s="449" t="s">
        <v>189</v>
      </c>
    </row>
    <row r="9" spans="1:17" s="383" customFormat="1" ht="15" hidden="1" customHeight="1" x14ac:dyDescent="0.25">
      <c r="A9" s="661"/>
      <c r="B9" s="663"/>
      <c r="C9" s="665" t="s">
        <v>23</v>
      </c>
      <c r="D9" s="667"/>
      <c r="E9" s="438" t="s">
        <v>24</v>
      </c>
      <c r="F9" s="439">
        <f t="shared" ref="F9:N9" si="0">F11+F145+F161</f>
        <v>0</v>
      </c>
      <c r="G9" s="440">
        <f t="shared" si="0"/>
        <v>0</v>
      </c>
      <c r="H9" s="440">
        <f t="shared" si="0"/>
        <v>0</v>
      </c>
      <c r="I9" s="441">
        <f t="shared" si="0"/>
        <v>0</v>
      </c>
      <c r="J9" s="442">
        <f t="shared" si="0"/>
        <v>0</v>
      </c>
      <c r="K9" s="443">
        <f t="shared" si="0"/>
        <v>0</v>
      </c>
      <c r="L9" s="443">
        <f t="shared" si="0"/>
        <v>0</v>
      </c>
      <c r="M9" s="443">
        <f t="shared" si="0"/>
        <v>0</v>
      </c>
      <c r="N9" s="444">
        <f t="shared" si="0"/>
        <v>0</v>
      </c>
      <c r="P9" s="479"/>
      <c r="Q9" s="450"/>
    </row>
    <row r="10" spans="1:17" s="383" customFormat="1" ht="15" customHeight="1" thickBot="1" x14ac:dyDescent="0.3">
      <c r="A10" s="662"/>
      <c r="B10" s="664"/>
      <c r="C10" s="666"/>
      <c r="D10" s="668"/>
      <c r="E10" s="445" t="s">
        <v>25</v>
      </c>
      <c r="F10" s="489">
        <f t="shared" ref="F10:N10" si="1">F12+F146+F162</f>
        <v>4200313</v>
      </c>
      <c r="G10" s="490">
        <f t="shared" si="1"/>
        <v>4200313</v>
      </c>
      <c r="H10" s="490">
        <f t="shared" si="1"/>
        <v>4177078</v>
      </c>
      <c r="I10" s="491">
        <f t="shared" si="1"/>
        <v>3547767</v>
      </c>
      <c r="J10" s="492">
        <f t="shared" si="1"/>
        <v>629311</v>
      </c>
      <c r="K10" s="493">
        <f t="shared" si="1"/>
        <v>4199248</v>
      </c>
      <c r="L10" s="493">
        <f t="shared" si="1"/>
        <v>1065</v>
      </c>
      <c r="M10" s="493">
        <f t="shared" si="1"/>
        <v>23235</v>
      </c>
      <c r="N10" s="494">
        <f t="shared" si="1"/>
        <v>22170</v>
      </c>
      <c r="O10" s="458"/>
      <c r="P10" s="646">
        <f>P12+P146+P162</f>
        <v>3547767</v>
      </c>
      <c r="Q10" s="494">
        <f>Q12+Q146+Q162</f>
        <v>0</v>
      </c>
    </row>
    <row r="11" spans="1:17" s="383" customFormat="1" ht="15" hidden="1" customHeight="1" x14ac:dyDescent="0.25">
      <c r="A11" s="706"/>
      <c r="B11" s="692"/>
      <c r="C11" s="708" t="s">
        <v>26</v>
      </c>
      <c r="D11" s="710" t="s">
        <v>27</v>
      </c>
      <c r="E11" s="438" t="s">
        <v>24</v>
      </c>
      <c r="F11" s="495">
        <f>F13+F57+F115+F121+F139</f>
        <v>0</v>
      </c>
      <c r="G11" s="496">
        <f t="shared" ref="G11:Q12" si="2">G13+G57+G115+G121+G139</f>
        <v>0</v>
      </c>
      <c r="H11" s="496">
        <f t="shared" si="2"/>
        <v>0</v>
      </c>
      <c r="I11" s="497">
        <f t="shared" si="2"/>
        <v>0</v>
      </c>
      <c r="J11" s="498">
        <f t="shared" si="2"/>
        <v>0</v>
      </c>
      <c r="K11" s="499">
        <f t="shared" si="2"/>
        <v>0</v>
      </c>
      <c r="L11" s="499">
        <f t="shared" si="2"/>
        <v>0</v>
      </c>
      <c r="M11" s="499">
        <f t="shared" si="2"/>
        <v>0</v>
      </c>
      <c r="N11" s="500">
        <f t="shared" si="2"/>
        <v>0</v>
      </c>
      <c r="O11" s="458"/>
      <c r="P11" s="345"/>
      <c r="Q11" s="118"/>
    </row>
    <row r="12" spans="1:17" s="383" customFormat="1" ht="32.25" customHeight="1" x14ac:dyDescent="0.25">
      <c r="A12" s="707"/>
      <c r="B12" s="693"/>
      <c r="C12" s="709"/>
      <c r="D12" s="711"/>
      <c r="E12" s="446" t="s">
        <v>25</v>
      </c>
      <c r="F12" s="495">
        <f>F14+F58+F116+F122+F140</f>
        <v>3890313</v>
      </c>
      <c r="G12" s="496">
        <f t="shared" si="2"/>
        <v>3890313</v>
      </c>
      <c r="H12" s="496">
        <f t="shared" si="2"/>
        <v>3878855</v>
      </c>
      <c r="I12" s="497">
        <f t="shared" si="2"/>
        <v>3540074</v>
      </c>
      <c r="J12" s="498">
        <f t="shared" si="2"/>
        <v>338781</v>
      </c>
      <c r="K12" s="499">
        <f t="shared" si="2"/>
        <v>3890313</v>
      </c>
      <c r="L12" s="499">
        <f t="shared" si="2"/>
        <v>0</v>
      </c>
      <c r="M12" s="499">
        <f t="shared" si="2"/>
        <v>11458</v>
      </c>
      <c r="N12" s="500">
        <f t="shared" si="2"/>
        <v>11458</v>
      </c>
      <c r="O12" s="458"/>
      <c r="P12" s="647">
        <f t="shared" si="2"/>
        <v>3540074</v>
      </c>
      <c r="Q12" s="500">
        <f t="shared" si="2"/>
        <v>0</v>
      </c>
    </row>
    <row r="13" spans="1:17" s="383" customFormat="1" ht="15" hidden="1" customHeight="1" x14ac:dyDescent="0.25">
      <c r="A13" s="706"/>
      <c r="B13" s="692"/>
      <c r="C13" s="712" t="s">
        <v>28</v>
      </c>
      <c r="D13" s="696" t="s">
        <v>29</v>
      </c>
      <c r="E13" s="438" t="s">
        <v>24</v>
      </c>
      <c r="F13" s="501">
        <f>F15+F37+F43</f>
        <v>0</v>
      </c>
      <c r="G13" s="502">
        <f t="shared" ref="G13:Q14" si="3">G15+G37+G43</f>
        <v>0</v>
      </c>
      <c r="H13" s="502">
        <f t="shared" si="3"/>
        <v>0</v>
      </c>
      <c r="I13" s="503">
        <f t="shared" si="3"/>
        <v>0</v>
      </c>
      <c r="J13" s="504">
        <f t="shared" si="3"/>
        <v>0</v>
      </c>
      <c r="K13" s="505">
        <f t="shared" si="3"/>
        <v>0</v>
      </c>
      <c r="L13" s="505">
        <f t="shared" si="3"/>
        <v>0</v>
      </c>
      <c r="M13" s="505">
        <f t="shared" si="3"/>
        <v>0</v>
      </c>
      <c r="N13" s="506">
        <f t="shared" si="3"/>
        <v>0</v>
      </c>
      <c r="O13" s="458"/>
      <c r="P13" s="345"/>
      <c r="Q13" s="118"/>
    </row>
    <row r="14" spans="1:17" ht="15" customHeight="1" x14ac:dyDescent="0.25">
      <c r="A14" s="707"/>
      <c r="B14" s="693"/>
      <c r="C14" s="713"/>
      <c r="D14" s="697"/>
      <c r="E14" s="446" t="s">
        <v>25</v>
      </c>
      <c r="F14" s="501">
        <f>F16+F38+F44</f>
        <v>3389584</v>
      </c>
      <c r="G14" s="502">
        <f t="shared" si="3"/>
        <v>3389584</v>
      </c>
      <c r="H14" s="502">
        <f t="shared" si="3"/>
        <v>3384677</v>
      </c>
      <c r="I14" s="503">
        <f t="shared" si="3"/>
        <v>3091295</v>
      </c>
      <c r="J14" s="504">
        <f t="shared" si="3"/>
        <v>293382</v>
      </c>
      <c r="K14" s="505">
        <f t="shared" si="3"/>
        <v>3389584</v>
      </c>
      <c r="L14" s="505">
        <f t="shared" si="3"/>
        <v>0</v>
      </c>
      <c r="M14" s="505">
        <f t="shared" si="3"/>
        <v>4907</v>
      </c>
      <c r="N14" s="506">
        <f t="shared" si="3"/>
        <v>4907</v>
      </c>
      <c r="O14" s="459"/>
      <c r="P14" s="648">
        <f t="shared" si="3"/>
        <v>3091295</v>
      </c>
      <c r="Q14" s="506">
        <f t="shared" si="3"/>
        <v>0</v>
      </c>
    </row>
    <row r="15" spans="1:17" s="383" customFormat="1" ht="15" hidden="1" customHeight="1" x14ac:dyDescent="0.25">
      <c r="A15" s="690"/>
      <c r="B15" s="692"/>
      <c r="C15" s="694" t="s">
        <v>30</v>
      </c>
      <c r="D15" s="696" t="s">
        <v>31</v>
      </c>
      <c r="E15" s="438" t="s">
        <v>24</v>
      </c>
      <c r="F15" s="501">
        <f>F17+F19+F21+F23+F25+F27+F29+F31+F33+F35</f>
        <v>0</v>
      </c>
      <c r="G15" s="502">
        <f t="shared" ref="G15:Q16" si="4">G17+G19+G21+G23+G25+G27+G29+G31+G33+G35</f>
        <v>0</v>
      </c>
      <c r="H15" s="502">
        <f t="shared" si="4"/>
        <v>0</v>
      </c>
      <c r="I15" s="503">
        <f t="shared" si="4"/>
        <v>0</v>
      </c>
      <c r="J15" s="504">
        <f t="shared" si="4"/>
        <v>0</v>
      </c>
      <c r="K15" s="505">
        <f t="shared" si="4"/>
        <v>0</v>
      </c>
      <c r="L15" s="505">
        <f t="shared" si="4"/>
        <v>0</v>
      </c>
      <c r="M15" s="505">
        <f t="shared" si="4"/>
        <v>0</v>
      </c>
      <c r="N15" s="506">
        <f t="shared" si="4"/>
        <v>0</v>
      </c>
      <c r="O15" s="458"/>
      <c r="P15" s="345"/>
      <c r="Q15" s="118"/>
    </row>
    <row r="16" spans="1:17" s="383" customFormat="1" ht="15" customHeight="1" x14ac:dyDescent="0.25">
      <c r="A16" s="691"/>
      <c r="B16" s="693"/>
      <c r="C16" s="695"/>
      <c r="D16" s="697"/>
      <c r="E16" s="446" t="s">
        <v>25</v>
      </c>
      <c r="F16" s="501">
        <f>F18+F20+F22+F24+F26+F28+F30+F32+F34+F36</f>
        <v>2944488</v>
      </c>
      <c r="G16" s="502">
        <f t="shared" si="4"/>
        <v>2944488</v>
      </c>
      <c r="H16" s="502">
        <f t="shared" si="4"/>
        <v>2944042</v>
      </c>
      <c r="I16" s="503">
        <f t="shared" si="4"/>
        <v>2677853</v>
      </c>
      <c r="J16" s="504">
        <f t="shared" si="4"/>
        <v>266189</v>
      </c>
      <c r="K16" s="505">
        <f t="shared" si="4"/>
        <v>2944488</v>
      </c>
      <c r="L16" s="505">
        <f t="shared" si="4"/>
        <v>0</v>
      </c>
      <c r="M16" s="505">
        <f t="shared" si="4"/>
        <v>446</v>
      </c>
      <c r="N16" s="506">
        <f t="shared" si="4"/>
        <v>446</v>
      </c>
      <c r="O16" s="458"/>
      <c r="P16" s="648">
        <f t="shared" si="4"/>
        <v>2677853</v>
      </c>
      <c r="Q16" s="506">
        <f t="shared" si="4"/>
        <v>0</v>
      </c>
    </row>
    <row r="17" spans="1:17" ht="15" hidden="1" customHeight="1" x14ac:dyDescent="0.25">
      <c r="A17" s="698"/>
      <c r="B17" s="700"/>
      <c r="C17" s="702" t="s">
        <v>32</v>
      </c>
      <c r="D17" s="704" t="s">
        <v>33</v>
      </c>
      <c r="E17" s="384" t="s">
        <v>24</v>
      </c>
      <c r="F17" s="23"/>
      <c r="G17" s="24"/>
      <c r="H17" s="507"/>
      <c r="I17" s="25"/>
      <c r="J17" s="26"/>
      <c r="K17" s="27"/>
      <c r="L17" s="24">
        <f>F17-K17</f>
        <v>0</v>
      </c>
      <c r="M17" s="24">
        <f>F17-H17</f>
        <v>0</v>
      </c>
      <c r="N17" s="28">
        <f>K17-H17</f>
        <v>0</v>
      </c>
      <c r="O17" s="459"/>
      <c r="P17" s="120"/>
      <c r="Q17" s="126"/>
    </row>
    <row r="18" spans="1:17" s="383" customFormat="1" ht="15" customHeight="1" x14ac:dyDescent="0.25">
      <c r="A18" s="699"/>
      <c r="B18" s="701"/>
      <c r="C18" s="703"/>
      <c r="D18" s="705"/>
      <c r="E18" s="385" t="s">
        <v>25</v>
      </c>
      <c r="F18" s="30">
        <v>2653979</v>
      </c>
      <c r="G18" s="31">
        <v>2653979</v>
      </c>
      <c r="H18" s="508">
        <f>I18+J18</f>
        <v>2653591</v>
      </c>
      <c r="I18" s="32">
        <v>2457063</v>
      </c>
      <c r="J18" s="33">
        <v>196528</v>
      </c>
      <c r="K18" s="34">
        <v>2653979</v>
      </c>
      <c r="L18" s="35">
        <f>F18-K18</f>
        <v>0</v>
      </c>
      <c r="M18" s="35">
        <f>F18-H18</f>
        <v>388</v>
      </c>
      <c r="N18" s="36">
        <f>K18-H18</f>
        <v>388</v>
      </c>
      <c r="O18" s="458"/>
      <c r="P18" s="344">
        <v>2457063</v>
      </c>
      <c r="Q18" s="452">
        <f>P18-I18</f>
        <v>0</v>
      </c>
    </row>
    <row r="19" spans="1:17" s="383" customFormat="1" ht="15" hidden="1" customHeight="1" x14ac:dyDescent="0.25">
      <c r="A19" s="698"/>
      <c r="B19" s="700"/>
      <c r="C19" s="702" t="s">
        <v>34</v>
      </c>
      <c r="D19" s="704" t="s">
        <v>35</v>
      </c>
      <c r="E19" s="384" t="s">
        <v>24</v>
      </c>
      <c r="F19" s="37"/>
      <c r="G19" s="38"/>
      <c r="H19" s="508">
        <f t="shared" ref="H19:H36" si="5">I19+J19</f>
        <v>0</v>
      </c>
      <c r="I19" s="39"/>
      <c r="J19" s="40"/>
      <c r="K19" s="41"/>
      <c r="L19" s="35">
        <f t="shared" ref="L19:L36" si="6">F19-K19</f>
        <v>0</v>
      </c>
      <c r="M19" s="42">
        <f t="shared" ref="M19:M36" si="7">F19-H19</f>
        <v>0</v>
      </c>
      <c r="N19" s="43">
        <f t="shared" ref="N19:N36" si="8">K19-H19</f>
        <v>0</v>
      </c>
      <c r="O19" s="458"/>
      <c r="P19" s="344"/>
      <c r="Q19" s="452">
        <f t="shared" ref="Q19:Q36" si="9">P19-I19</f>
        <v>0</v>
      </c>
    </row>
    <row r="20" spans="1:17" s="383" customFormat="1" ht="15" customHeight="1" x14ac:dyDescent="0.25">
      <c r="A20" s="699"/>
      <c r="B20" s="701"/>
      <c r="C20" s="703"/>
      <c r="D20" s="705"/>
      <c r="E20" s="385" t="s">
        <v>25</v>
      </c>
      <c r="F20" s="30">
        <v>290509</v>
      </c>
      <c r="G20" s="31">
        <v>290509</v>
      </c>
      <c r="H20" s="508">
        <f t="shared" si="5"/>
        <v>290451</v>
      </c>
      <c r="I20" s="32">
        <v>220790</v>
      </c>
      <c r="J20" s="33">
        <v>69661</v>
      </c>
      <c r="K20" s="34">
        <v>290509</v>
      </c>
      <c r="L20" s="35">
        <f t="shared" si="6"/>
        <v>0</v>
      </c>
      <c r="M20" s="35">
        <f t="shared" si="7"/>
        <v>58</v>
      </c>
      <c r="N20" s="36">
        <f t="shared" si="8"/>
        <v>58</v>
      </c>
      <c r="O20" s="458"/>
      <c r="P20" s="344">
        <v>220790</v>
      </c>
      <c r="Q20" s="452">
        <f t="shared" si="9"/>
        <v>0</v>
      </c>
    </row>
    <row r="21" spans="1:17" s="386" customFormat="1" ht="15" hidden="1" customHeight="1" x14ac:dyDescent="0.25">
      <c r="A21" s="698"/>
      <c r="B21" s="700"/>
      <c r="C21" s="702" t="s">
        <v>36</v>
      </c>
      <c r="D21" s="704" t="s">
        <v>37</v>
      </c>
      <c r="E21" s="384" t="s">
        <v>24</v>
      </c>
      <c r="F21" s="37"/>
      <c r="G21" s="38"/>
      <c r="H21" s="508">
        <f t="shared" si="5"/>
        <v>0</v>
      </c>
      <c r="I21" s="39"/>
      <c r="J21" s="40"/>
      <c r="K21" s="41"/>
      <c r="L21" s="35">
        <f t="shared" si="6"/>
        <v>0</v>
      </c>
      <c r="M21" s="42">
        <f t="shared" si="7"/>
        <v>0</v>
      </c>
      <c r="N21" s="43">
        <f t="shared" si="8"/>
        <v>0</v>
      </c>
      <c r="O21" s="460"/>
      <c r="P21" s="346"/>
      <c r="Q21" s="452">
        <f t="shared" si="9"/>
        <v>0</v>
      </c>
    </row>
    <row r="22" spans="1:17" s="383" customFormat="1" ht="15" customHeight="1" x14ac:dyDescent="0.25">
      <c r="A22" s="699"/>
      <c r="B22" s="701"/>
      <c r="C22" s="703"/>
      <c r="D22" s="705"/>
      <c r="E22" s="385" t="s">
        <v>25</v>
      </c>
      <c r="F22" s="30"/>
      <c r="G22" s="31"/>
      <c r="H22" s="508">
        <f t="shared" si="5"/>
        <v>0</v>
      </c>
      <c r="I22" s="32"/>
      <c r="J22" s="33"/>
      <c r="K22" s="34"/>
      <c r="L22" s="35">
        <f t="shared" si="6"/>
        <v>0</v>
      </c>
      <c r="M22" s="35">
        <f t="shared" si="7"/>
        <v>0</v>
      </c>
      <c r="N22" s="36">
        <f t="shared" si="8"/>
        <v>0</v>
      </c>
      <c r="O22" s="458"/>
      <c r="P22" s="344"/>
      <c r="Q22" s="452">
        <f t="shared" si="9"/>
        <v>0</v>
      </c>
    </row>
    <row r="23" spans="1:17" s="383" customFormat="1" ht="15" hidden="1" customHeight="1" x14ac:dyDescent="0.25">
      <c r="A23" s="698"/>
      <c r="B23" s="700"/>
      <c r="C23" s="702" t="s">
        <v>38</v>
      </c>
      <c r="D23" s="704" t="s">
        <v>39</v>
      </c>
      <c r="E23" s="387" t="s">
        <v>24</v>
      </c>
      <c r="F23" s="30"/>
      <c r="G23" s="31"/>
      <c r="H23" s="508">
        <f t="shared" si="5"/>
        <v>0</v>
      </c>
      <c r="I23" s="32"/>
      <c r="J23" s="33"/>
      <c r="K23" s="34"/>
      <c r="L23" s="42">
        <f t="shared" si="6"/>
        <v>0</v>
      </c>
      <c r="M23" s="42">
        <f t="shared" si="7"/>
        <v>0</v>
      </c>
      <c r="N23" s="43">
        <f t="shared" si="8"/>
        <v>0</v>
      </c>
      <c r="O23" s="458"/>
      <c r="P23" s="344"/>
      <c r="Q23" s="452">
        <f t="shared" si="9"/>
        <v>0</v>
      </c>
    </row>
    <row r="24" spans="1:17" s="388" customFormat="1" ht="15" hidden="1" customHeight="1" x14ac:dyDescent="0.25">
      <c r="A24" s="699"/>
      <c r="B24" s="701"/>
      <c r="C24" s="703"/>
      <c r="D24" s="705"/>
      <c r="E24" s="385" t="s">
        <v>25</v>
      </c>
      <c r="F24" s="30"/>
      <c r="G24" s="31"/>
      <c r="H24" s="508">
        <f t="shared" si="5"/>
        <v>0</v>
      </c>
      <c r="I24" s="32"/>
      <c r="J24" s="33"/>
      <c r="K24" s="34"/>
      <c r="L24" s="35">
        <f t="shared" si="6"/>
        <v>0</v>
      </c>
      <c r="M24" s="35">
        <f t="shared" si="7"/>
        <v>0</v>
      </c>
      <c r="N24" s="36">
        <f t="shared" si="8"/>
        <v>0</v>
      </c>
      <c r="O24" s="461"/>
      <c r="P24" s="347"/>
      <c r="Q24" s="452">
        <f t="shared" si="9"/>
        <v>0</v>
      </c>
    </row>
    <row r="25" spans="1:17" s="388" customFormat="1" ht="15" hidden="1" customHeight="1" x14ac:dyDescent="0.25">
      <c r="A25" s="698"/>
      <c r="B25" s="700"/>
      <c r="C25" s="702" t="s">
        <v>40</v>
      </c>
      <c r="D25" s="704" t="s">
        <v>41</v>
      </c>
      <c r="E25" s="387" t="s">
        <v>24</v>
      </c>
      <c r="F25" s="30"/>
      <c r="G25" s="31"/>
      <c r="H25" s="508">
        <f t="shared" si="5"/>
        <v>0</v>
      </c>
      <c r="I25" s="32"/>
      <c r="J25" s="33"/>
      <c r="K25" s="34"/>
      <c r="L25" s="42">
        <f t="shared" si="6"/>
        <v>0</v>
      </c>
      <c r="M25" s="42">
        <f t="shared" si="7"/>
        <v>0</v>
      </c>
      <c r="N25" s="43">
        <f t="shared" si="8"/>
        <v>0</v>
      </c>
      <c r="O25" s="461"/>
      <c r="P25" s="347"/>
      <c r="Q25" s="452">
        <f t="shared" si="9"/>
        <v>0</v>
      </c>
    </row>
    <row r="26" spans="1:17" s="383" customFormat="1" ht="15" hidden="1" customHeight="1" x14ac:dyDescent="0.25">
      <c r="A26" s="699"/>
      <c r="B26" s="701"/>
      <c r="C26" s="703"/>
      <c r="D26" s="705"/>
      <c r="E26" s="385" t="s">
        <v>25</v>
      </c>
      <c r="F26" s="30"/>
      <c r="G26" s="31"/>
      <c r="H26" s="508">
        <f t="shared" si="5"/>
        <v>0</v>
      </c>
      <c r="I26" s="32"/>
      <c r="J26" s="33"/>
      <c r="K26" s="34"/>
      <c r="L26" s="35">
        <f t="shared" si="6"/>
        <v>0</v>
      </c>
      <c r="M26" s="35">
        <f t="shared" si="7"/>
        <v>0</v>
      </c>
      <c r="N26" s="36">
        <f t="shared" si="8"/>
        <v>0</v>
      </c>
      <c r="O26" s="458"/>
      <c r="P26" s="344"/>
      <c r="Q26" s="452">
        <f t="shared" si="9"/>
        <v>0</v>
      </c>
    </row>
    <row r="27" spans="1:17" s="383" customFormat="1" ht="15" hidden="1" customHeight="1" x14ac:dyDescent="0.25">
      <c r="A27" s="698"/>
      <c r="B27" s="700"/>
      <c r="C27" s="702" t="s">
        <v>42</v>
      </c>
      <c r="D27" s="704" t="s">
        <v>43</v>
      </c>
      <c r="E27" s="384" t="s">
        <v>24</v>
      </c>
      <c r="F27" s="37"/>
      <c r="G27" s="38"/>
      <c r="H27" s="508">
        <f t="shared" si="5"/>
        <v>0</v>
      </c>
      <c r="I27" s="39"/>
      <c r="J27" s="40"/>
      <c r="K27" s="41"/>
      <c r="L27" s="42">
        <f t="shared" si="6"/>
        <v>0</v>
      </c>
      <c r="M27" s="42">
        <f t="shared" si="7"/>
        <v>0</v>
      </c>
      <c r="N27" s="43">
        <f t="shared" si="8"/>
        <v>0</v>
      </c>
      <c r="O27" s="458"/>
      <c r="P27" s="344"/>
      <c r="Q27" s="452">
        <f t="shared" si="9"/>
        <v>0</v>
      </c>
    </row>
    <row r="28" spans="1:17" s="383" customFormat="1" ht="15" customHeight="1" x14ac:dyDescent="0.25">
      <c r="A28" s="699"/>
      <c r="B28" s="701"/>
      <c r="C28" s="703"/>
      <c r="D28" s="705"/>
      <c r="E28" s="385" t="s">
        <v>25</v>
      </c>
      <c r="F28" s="30"/>
      <c r="G28" s="31"/>
      <c r="H28" s="508">
        <f t="shared" si="5"/>
        <v>0</v>
      </c>
      <c r="I28" s="32"/>
      <c r="J28" s="33"/>
      <c r="K28" s="34"/>
      <c r="L28" s="35">
        <f t="shared" si="6"/>
        <v>0</v>
      </c>
      <c r="M28" s="35">
        <f t="shared" si="7"/>
        <v>0</v>
      </c>
      <c r="N28" s="36">
        <f t="shared" si="8"/>
        <v>0</v>
      </c>
      <c r="O28" s="458"/>
      <c r="P28" s="344"/>
      <c r="Q28" s="452">
        <f t="shared" si="9"/>
        <v>0</v>
      </c>
    </row>
    <row r="29" spans="1:17" s="383" customFormat="1" ht="15" hidden="1" customHeight="1" x14ac:dyDescent="0.25">
      <c r="A29" s="698"/>
      <c r="B29" s="700"/>
      <c r="C29" s="702" t="s">
        <v>44</v>
      </c>
      <c r="D29" s="704" t="s">
        <v>45</v>
      </c>
      <c r="E29" s="384" t="s">
        <v>24</v>
      </c>
      <c r="F29" s="37"/>
      <c r="G29" s="38"/>
      <c r="H29" s="508">
        <f t="shared" si="5"/>
        <v>0</v>
      </c>
      <c r="I29" s="39"/>
      <c r="J29" s="40"/>
      <c r="K29" s="41"/>
      <c r="L29" s="42">
        <f t="shared" si="6"/>
        <v>0</v>
      </c>
      <c r="M29" s="42">
        <f t="shared" si="7"/>
        <v>0</v>
      </c>
      <c r="N29" s="43">
        <f t="shared" si="8"/>
        <v>0</v>
      </c>
      <c r="O29" s="458"/>
      <c r="P29" s="344"/>
      <c r="Q29" s="452">
        <f t="shared" si="9"/>
        <v>0</v>
      </c>
    </row>
    <row r="30" spans="1:17" s="383" customFormat="1" ht="15" customHeight="1" x14ac:dyDescent="0.25">
      <c r="A30" s="699"/>
      <c r="B30" s="701"/>
      <c r="C30" s="703"/>
      <c r="D30" s="705"/>
      <c r="E30" s="385" t="s">
        <v>25</v>
      </c>
      <c r="F30" s="30"/>
      <c r="G30" s="31"/>
      <c r="H30" s="508">
        <f t="shared" si="5"/>
        <v>0</v>
      </c>
      <c r="I30" s="32"/>
      <c r="J30" s="33"/>
      <c r="K30" s="34"/>
      <c r="L30" s="35">
        <f t="shared" si="6"/>
        <v>0</v>
      </c>
      <c r="M30" s="35">
        <f t="shared" si="7"/>
        <v>0</v>
      </c>
      <c r="N30" s="36">
        <f t="shared" si="8"/>
        <v>0</v>
      </c>
      <c r="O30" s="458"/>
      <c r="P30" s="344"/>
      <c r="Q30" s="452">
        <f t="shared" si="9"/>
        <v>0</v>
      </c>
    </row>
    <row r="31" spans="1:17" s="383" customFormat="1" ht="15" hidden="1" customHeight="1" x14ac:dyDescent="0.25">
      <c r="A31" s="698"/>
      <c r="B31" s="700"/>
      <c r="C31" s="702" t="s">
        <v>46</v>
      </c>
      <c r="D31" s="704" t="s">
        <v>47</v>
      </c>
      <c r="E31" s="384" t="s">
        <v>24</v>
      </c>
      <c r="F31" s="37"/>
      <c r="G31" s="38"/>
      <c r="H31" s="508">
        <f t="shared" si="5"/>
        <v>0</v>
      </c>
      <c r="I31" s="39"/>
      <c r="J31" s="40"/>
      <c r="K31" s="41"/>
      <c r="L31" s="42">
        <f t="shared" si="6"/>
        <v>0</v>
      </c>
      <c r="M31" s="42">
        <f t="shared" si="7"/>
        <v>0</v>
      </c>
      <c r="N31" s="43">
        <f t="shared" si="8"/>
        <v>0</v>
      </c>
      <c r="O31" s="458"/>
      <c r="P31" s="344"/>
      <c r="Q31" s="452">
        <f t="shared" si="9"/>
        <v>0</v>
      </c>
    </row>
    <row r="32" spans="1:17" s="383" customFormat="1" ht="15" customHeight="1" x14ac:dyDescent="0.25">
      <c r="A32" s="699"/>
      <c r="B32" s="701"/>
      <c r="C32" s="703"/>
      <c r="D32" s="705"/>
      <c r="E32" s="385" t="s">
        <v>25</v>
      </c>
      <c r="F32" s="30"/>
      <c r="G32" s="31"/>
      <c r="H32" s="508">
        <f t="shared" si="5"/>
        <v>0</v>
      </c>
      <c r="I32" s="32"/>
      <c r="J32" s="33"/>
      <c r="K32" s="34"/>
      <c r="L32" s="35">
        <f t="shared" si="6"/>
        <v>0</v>
      </c>
      <c r="M32" s="35">
        <f t="shared" si="7"/>
        <v>0</v>
      </c>
      <c r="N32" s="36">
        <f t="shared" si="8"/>
        <v>0</v>
      </c>
      <c r="O32" s="458"/>
      <c r="P32" s="344"/>
      <c r="Q32" s="452">
        <f t="shared" si="9"/>
        <v>0</v>
      </c>
    </row>
    <row r="33" spans="1:17" s="383" customFormat="1" ht="15" hidden="1" customHeight="1" x14ac:dyDescent="0.25">
      <c r="A33" s="698"/>
      <c r="B33" s="700"/>
      <c r="C33" s="702" t="s">
        <v>48</v>
      </c>
      <c r="D33" s="704" t="s">
        <v>49</v>
      </c>
      <c r="E33" s="384" t="s">
        <v>24</v>
      </c>
      <c r="F33" s="37"/>
      <c r="G33" s="38"/>
      <c r="H33" s="508">
        <f t="shared" si="5"/>
        <v>0</v>
      </c>
      <c r="I33" s="39"/>
      <c r="J33" s="40"/>
      <c r="K33" s="41"/>
      <c r="L33" s="42">
        <f t="shared" si="6"/>
        <v>0</v>
      </c>
      <c r="M33" s="42">
        <f t="shared" si="7"/>
        <v>0</v>
      </c>
      <c r="N33" s="43">
        <f t="shared" si="8"/>
        <v>0</v>
      </c>
      <c r="O33" s="458"/>
      <c r="P33" s="344"/>
      <c r="Q33" s="452">
        <f t="shared" si="9"/>
        <v>0</v>
      </c>
    </row>
    <row r="34" spans="1:17" s="383" customFormat="1" ht="15" customHeight="1" x14ac:dyDescent="0.25">
      <c r="A34" s="699"/>
      <c r="B34" s="701"/>
      <c r="C34" s="703"/>
      <c r="D34" s="705"/>
      <c r="E34" s="385" t="s">
        <v>25</v>
      </c>
      <c r="F34" s="30"/>
      <c r="G34" s="31"/>
      <c r="H34" s="508">
        <f t="shared" si="5"/>
        <v>0</v>
      </c>
      <c r="I34" s="32"/>
      <c r="J34" s="33"/>
      <c r="K34" s="34"/>
      <c r="L34" s="35">
        <f t="shared" si="6"/>
        <v>0</v>
      </c>
      <c r="M34" s="35">
        <f t="shared" si="7"/>
        <v>0</v>
      </c>
      <c r="N34" s="36">
        <f t="shared" si="8"/>
        <v>0</v>
      </c>
      <c r="O34" s="458"/>
      <c r="P34" s="344"/>
      <c r="Q34" s="452">
        <f t="shared" si="9"/>
        <v>0</v>
      </c>
    </row>
    <row r="35" spans="1:17" s="383" customFormat="1" ht="15" hidden="1" customHeight="1" x14ac:dyDescent="0.25">
      <c r="A35" s="698"/>
      <c r="B35" s="700"/>
      <c r="C35" s="702" t="s">
        <v>50</v>
      </c>
      <c r="D35" s="704" t="s">
        <v>51</v>
      </c>
      <c r="E35" s="384" t="s">
        <v>24</v>
      </c>
      <c r="F35" s="37"/>
      <c r="G35" s="38"/>
      <c r="H35" s="508">
        <f t="shared" si="5"/>
        <v>0</v>
      </c>
      <c r="I35" s="39"/>
      <c r="J35" s="40"/>
      <c r="K35" s="41"/>
      <c r="L35" s="42">
        <f t="shared" si="6"/>
        <v>0</v>
      </c>
      <c r="M35" s="42">
        <f t="shared" si="7"/>
        <v>0</v>
      </c>
      <c r="N35" s="43">
        <f t="shared" si="8"/>
        <v>0</v>
      </c>
      <c r="O35" s="458"/>
      <c r="P35" s="344"/>
      <c r="Q35" s="452">
        <f t="shared" si="9"/>
        <v>0</v>
      </c>
    </row>
    <row r="36" spans="1:17" s="383" customFormat="1" ht="15" customHeight="1" x14ac:dyDescent="0.25">
      <c r="A36" s="699"/>
      <c r="B36" s="701"/>
      <c r="C36" s="703"/>
      <c r="D36" s="705"/>
      <c r="E36" s="385" t="s">
        <v>25</v>
      </c>
      <c r="F36" s="30"/>
      <c r="G36" s="31"/>
      <c r="H36" s="508">
        <f t="shared" si="5"/>
        <v>0</v>
      </c>
      <c r="I36" s="32"/>
      <c r="J36" s="33"/>
      <c r="K36" s="34"/>
      <c r="L36" s="35">
        <f t="shared" si="6"/>
        <v>0</v>
      </c>
      <c r="M36" s="35">
        <f t="shared" si="7"/>
        <v>0</v>
      </c>
      <c r="N36" s="36">
        <f t="shared" si="8"/>
        <v>0</v>
      </c>
      <c r="O36" s="458"/>
      <c r="P36" s="344"/>
      <c r="Q36" s="452">
        <f t="shared" si="9"/>
        <v>0</v>
      </c>
    </row>
    <row r="37" spans="1:17" ht="15" hidden="1" customHeight="1" x14ac:dyDescent="0.25">
      <c r="A37" s="716"/>
      <c r="B37" s="718"/>
      <c r="C37" s="694" t="s">
        <v>52</v>
      </c>
      <c r="D37" s="696" t="s">
        <v>53</v>
      </c>
      <c r="E37" s="389" t="s">
        <v>24</v>
      </c>
      <c r="F37" s="509">
        <f>F39+F41</f>
        <v>0</v>
      </c>
      <c r="G37" s="510">
        <f t="shared" ref="G37:Q38" si="10">G39+G41</f>
        <v>0</v>
      </c>
      <c r="H37" s="511">
        <f t="shared" si="10"/>
        <v>0</v>
      </c>
      <c r="I37" s="512">
        <f t="shared" si="10"/>
        <v>0</v>
      </c>
      <c r="J37" s="513">
        <f t="shared" si="10"/>
        <v>0</v>
      </c>
      <c r="K37" s="514">
        <f t="shared" si="10"/>
        <v>0</v>
      </c>
      <c r="L37" s="515">
        <f t="shared" si="10"/>
        <v>0</v>
      </c>
      <c r="M37" s="515">
        <f t="shared" si="10"/>
        <v>0</v>
      </c>
      <c r="N37" s="516">
        <f t="shared" si="10"/>
        <v>0</v>
      </c>
      <c r="O37" s="459"/>
      <c r="P37" s="120"/>
      <c r="Q37" s="126"/>
    </row>
    <row r="38" spans="1:17" s="383" customFormat="1" ht="15" customHeight="1" x14ac:dyDescent="0.25">
      <c r="A38" s="717"/>
      <c r="B38" s="719"/>
      <c r="C38" s="695"/>
      <c r="D38" s="697"/>
      <c r="E38" s="390" t="s">
        <v>25</v>
      </c>
      <c r="F38" s="517">
        <f>F40+F42</f>
        <v>336918</v>
      </c>
      <c r="G38" s="511">
        <f t="shared" si="10"/>
        <v>336918</v>
      </c>
      <c r="H38" s="511">
        <f t="shared" si="10"/>
        <v>335418</v>
      </c>
      <c r="I38" s="518">
        <f t="shared" si="10"/>
        <v>314214</v>
      </c>
      <c r="J38" s="519">
        <f t="shared" si="10"/>
        <v>21204</v>
      </c>
      <c r="K38" s="515">
        <f t="shared" si="10"/>
        <v>336918</v>
      </c>
      <c r="L38" s="515">
        <f t="shared" si="10"/>
        <v>0</v>
      </c>
      <c r="M38" s="515">
        <f t="shared" si="10"/>
        <v>1500</v>
      </c>
      <c r="N38" s="516">
        <f t="shared" si="10"/>
        <v>1500</v>
      </c>
      <c r="O38" s="458"/>
      <c r="P38" s="513">
        <f t="shared" si="10"/>
        <v>314214</v>
      </c>
      <c r="Q38" s="516">
        <f t="shared" si="10"/>
        <v>0</v>
      </c>
    </row>
    <row r="39" spans="1:17" ht="15" hidden="1" customHeight="1" x14ac:dyDescent="0.25">
      <c r="A39" s="698"/>
      <c r="B39" s="700"/>
      <c r="C39" s="702" t="s">
        <v>54</v>
      </c>
      <c r="D39" s="704" t="s">
        <v>55</v>
      </c>
      <c r="E39" s="384" t="s">
        <v>24</v>
      </c>
      <c r="F39" s="23"/>
      <c r="G39" s="24"/>
      <c r="H39" s="520"/>
      <c r="I39" s="25"/>
      <c r="J39" s="26"/>
      <c r="K39" s="27"/>
      <c r="L39" s="47">
        <f t="shared" ref="L39:L42" si="11">F39-K39</f>
        <v>0</v>
      </c>
      <c r="M39" s="47">
        <f t="shared" ref="M39:M42" si="12">F39-H39</f>
        <v>0</v>
      </c>
      <c r="N39" s="48">
        <f t="shared" ref="N39:N42" si="13">K39-H39</f>
        <v>0</v>
      </c>
      <c r="O39" s="459"/>
      <c r="P39" s="120"/>
      <c r="Q39" s="126"/>
    </row>
    <row r="40" spans="1:17" s="383" customFormat="1" ht="15" customHeight="1" x14ac:dyDescent="0.25">
      <c r="A40" s="699"/>
      <c r="B40" s="701"/>
      <c r="C40" s="703"/>
      <c r="D40" s="705"/>
      <c r="E40" s="385" t="s">
        <v>25</v>
      </c>
      <c r="F40" s="30">
        <v>274818</v>
      </c>
      <c r="G40" s="31">
        <v>274818</v>
      </c>
      <c r="H40" s="508">
        <f>I40+J40</f>
        <v>274818</v>
      </c>
      <c r="I40" s="32">
        <v>253614</v>
      </c>
      <c r="J40" s="33">
        <v>21204</v>
      </c>
      <c r="K40" s="34">
        <v>274818</v>
      </c>
      <c r="L40" s="35">
        <f t="shared" si="11"/>
        <v>0</v>
      </c>
      <c r="M40" s="35">
        <f t="shared" si="12"/>
        <v>0</v>
      </c>
      <c r="N40" s="36">
        <f t="shared" si="13"/>
        <v>0</v>
      </c>
      <c r="O40" s="458"/>
      <c r="P40" s="344">
        <v>253614</v>
      </c>
      <c r="Q40" s="452">
        <f t="shared" ref="Q40:Q42" si="14">P40-I40</f>
        <v>0</v>
      </c>
    </row>
    <row r="41" spans="1:17" s="383" customFormat="1" ht="15" hidden="1" customHeight="1" x14ac:dyDescent="0.25">
      <c r="A41" s="698"/>
      <c r="B41" s="714"/>
      <c r="C41" s="702" t="s">
        <v>56</v>
      </c>
      <c r="D41" s="704" t="s">
        <v>57</v>
      </c>
      <c r="E41" s="384" t="s">
        <v>24</v>
      </c>
      <c r="F41" s="37"/>
      <c r="G41" s="38"/>
      <c r="H41" s="508">
        <f t="shared" ref="H41:H42" si="15">I41+J41</f>
        <v>0</v>
      </c>
      <c r="I41" s="39"/>
      <c r="J41" s="40"/>
      <c r="K41" s="41"/>
      <c r="L41" s="35">
        <f t="shared" si="11"/>
        <v>0</v>
      </c>
      <c r="M41" s="35">
        <f t="shared" si="12"/>
        <v>0</v>
      </c>
      <c r="N41" s="36">
        <f t="shared" si="13"/>
        <v>0</v>
      </c>
      <c r="O41" s="458"/>
      <c r="P41" s="344"/>
      <c r="Q41" s="452">
        <f t="shared" si="14"/>
        <v>0</v>
      </c>
    </row>
    <row r="42" spans="1:17" s="383" customFormat="1" ht="15" customHeight="1" x14ac:dyDescent="0.25">
      <c r="A42" s="699"/>
      <c r="B42" s="715"/>
      <c r="C42" s="703"/>
      <c r="D42" s="705"/>
      <c r="E42" s="385" t="s">
        <v>25</v>
      </c>
      <c r="F42" s="30">
        <v>62100</v>
      </c>
      <c r="G42" s="31">
        <v>62100</v>
      </c>
      <c r="H42" s="508">
        <f t="shared" si="15"/>
        <v>60600</v>
      </c>
      <c r="I42" s="32">
        <v>60600</v>
      </c>
      <c r="J42" s="33">
        <v>0</v>
      </c>
      <c r="K42" s="34">
        <v>62100</v>
      </c>
      <c r="L42" s="35">
        <f t="shared" si="11"/>
        <v>0</v>
      </c>
      <c r="M42" s="35">
        <f t="shared" si="12"/>
        <v>1500</v>
      </c>
      <c r="N42" s="36">
        <f t="shared" si="13"/>
        <v>1500</v>
      </c>
      <c r="O42" s="458"/>
      <c r="P42" s="344">
        <v>60600</v>
      </c>
      <c r="Q42" s="452">
        <f t="shared" si="14"/>
        <v>0</v>
      </c>
    </row>
    <row r="43" spans="1:17" s="383" customFormat="1" ht="15" hidden="1" customHeight="1" x14ac:dyDescent="0.25">
      <c r="A43" s="690"/>
      <c r="B43" s="720"/>
      <c r="C43" s="694" t="s">
        <v>58</v>
      </c>
      <c r="D43" s="696" t="s">
        <v>59</v>
      </c>
      <c r="E43" s="389" t="s">
        <v>24</v>
      </c>
      <c r="F43" s="509">
        <f>F45+F47+F49+F51+F53+F55</f>
        <v>0</v>
      </c>
      <c r="G43" s="510">
        <f t="shared" ref="G43:Q44" si="16">G45+G47+G49+G51+G53+G55</f>
        <v>0</v>
      </c>
      <c r="H43" s="511">
        <f t="shared" si="16"/>
        <v>0</v>
      </c>
      <c r="I43" s="512">
        <f t="shared" si="16"/>
        <v>0</v>
      </c>
      <c r="J43" s="513">
        <f t="shared" si="16"/>
        <v>0</v>
      </c>
      <c r="K43" s="514">
        <f t="shared" si="16"/>
        <v>0</v>
      </c>
      <c r="L43" s="515">
        <f t="shared" si="16"/>
        <v>0</v>
      </c>
      <c r="M43" s="515">
        <f t="shared" si="16"/>
        <v>0</v>
      </c>
      <c r="N43" s="516">
        <f t="shared" si="16"/>
        <v>0</v>
      </c>
      <c r="O43" s="458"/>
      <c r="P43" s="344"/>
      <c r="Q43" s="452"/>
    </row>
    <row r="44" spans="1:17" s="383" customFormat="1" ht="15" customHeight="1" x14ac:dyDescent="0.25">
      <c r="A44" s="691"/>
      <c r="B44" s="721"/>
      <c r="C44" s="695"/>
      <c r="D44" s="697"/>
      <c r="E44" s="390" t="s">
        <v>25</v>
      </c>
      <c r="F44" s="517">
        <f>F46+F48+F50+F52+F54+F56</f>
        <v>108178</v>
      </c>
      <c r="G44" s="511">
        <f t="shared" si="16"/>
        <v>108178</v>
      </c>
      <c r="H44" s="511">
        <f t="shared" si="16"/>
        <v>105217</v>
      </c>
      <c r="I44" s="518">
        <f t="shared" si="16"/>
        <v>99228</v>
      </c>
      <c r="J44" s="519">
        <f t="shared" si="16"/>
        <v>5989</v>
      </c>
      <c r="K44" s="515">
        <f t="shared" si="16"/>
        <v>108178</v>
      </c>
      <c r="L44" s="515">
        <f t="shared" si="16"/>
        <v>0</v>
      </c>
      <c r="M44" s="515">
        <f t="shared" si="16"/>
        <v>2961</v>
      </c>
      <c r="N44" s="516">
        <f t="shared" si="16"/>
        <v>2961</v>
      </c>
      <c r="O44" s="458"/>
      <c r="P44" s="513">
        <f t="shared" si="16"/>
        <v>99228</v>
      </c>
      <c r="Q44" s="516">
        <f t="shared" si="16"/>
        <v>0</v>
      </c>
    </row>
    <row r="45" spans="1:17" s="383" customFormat="1" ht="15" hidden="1" customHeight="1" x14ac:dyDescent="0.25">
      <c r="A45" s="698"/>
      <c r="B45" s="700"/>
      <c r="C45" s="702" t="s">
        <v>60</v>
      </c>
      <c r="D45" s="704" t="s">
        <v>61</v>
      </c>
      <c r="E45" s="384" t="s">
        <v>24</v>
      </c>
      <c r="F45" s="23"/>
      <c r="G45" s="24"/>
      <c r="H45" s="520"/>
      <c r="I45" s="25"/>
      <c r="J45" s="26"/>
      <c r="K45" s="27"/>
      <c r="L45" s="47">
        <f t="shared" ref="L45:L56" si="17">F45-K45</f>
        <v>0</v>
      </c>
      <c r="M45" s="47">
        <f t="shared" ref="M45:M56" si="18">F45-H45</f>
        <v>0</v>
      </c>
      <c r="N45" s="48">
        <f t="shared" ref="N45:N56" si="19">K45-H45</f>
        <v>0</v>
      </c>
      <c r="O45" s="458"/>
      <c r="P45" s="344"/>
      <c r="Q45" s="452"/>
    </row>
    <row r="46" spans="1:17" s="383" customFormat="1" ht="15" customHeight="1" x14ac:dyDescent="0.25">
      <c r="A46" s="699"/>
      <c r="B46" s="701"/>
      <c r="C46" s="703"/>
      <c r="D46" s="705"/>
      <c r="E46" s="385" t="s">
        <v>25</v>
      </c>
      <c r="F46" s="30">
        <v>31440</v>
      </c>
      <c r="G46" s="31">
        <v>31440</v>
      </c>
      <c r="H46" s="508">
        <f>I46+J46</f>
        <v>30488</v>
      </c>
      <c r="I46" s="32">
        <v>30488</v>
      </c>
      <c r="J46" s="33">
        <v>0</v>
      </c>
      <c r="K46" s="34">
        <v>31440</v>
      </c>
      <c r="L46" s="35">
        <f t="shared" si="17"/>
        <v>0</v>
      </c>
      <c r="M46" s="35">
        <f t="shared" si="18"/>
        <v>952</v>
      </c>
      <c r="N46" s="36">
        <f t="shared" si="19"/>
        <v>952</v>
      </c>
      <c r="O46" s="458"/>
      <c r="P46" s="344">
        <v>30488</v>
      </c>
      <c r="Q46" s="452">
        <f t="shared" ref="Q46:Q56" si="20">P46-I46</f>
        <v>0</v>
      </c>
    </row>
    <row r="47" spans="1:17" ht="15" hidden="1" customHeight="1" x14ac:dyDescent="0.25">
      <c r="A47" s="698"/>
      <c r="B47" s="700"/>
      <c r="C47" s="702" t="s">
        <v>62</v>
      </c>
      <c r="D47" s="704" t="s">
        <v>63</v>
      </c>
      <c r="E47" s="384" t="s">
        <v>24</v>
      </c>
      <c r="F47" s="37"/>
      <c r="G47" s="38"/>
      <c r="H47" s="508">
        <f t="shared" ref="H47:H56" si="21">I47+J47</f>
        <v>0</v>
      </c>
      <c r="I47" s="39"/>
      <c r="J47" s="40"/>
      <c r="K47" s="41"/>
      <c r="L47" s="42">
        <f t="shared" si="17"/>
        <v>0</v>
      </c>
      <c r="M47" s="42">
        <f t="shared" si="18"/>
        <v>0</v>
      </c>
      <c r="N47" s="43">
        <f t="shared" si="19"/>
        <v>0</v>
      </c>
      <c r="O47" s="459"/>
      <c r="P47" s="120"/>
      <c r="Q47" s="452">
        <f t="shared" si="20"/>
        <v>0</v>
      </c>
    </row>
    <row r="48" spans="1:17" s="383" customFormat="1" ht="15" customHeight="1" x14ac:dyDescent="0.25">
      <c r="A48" s="699"/>
      <c r="B48" s="701"/>
      <c r="C48" s="703"/>
      <c r="D48" s="705"/>
      <c r="E48" s="385" t="s">
        <v>25</v>
      </c>
      <c r="F48" s="30">
        <v>995</v>
      </c>
      <c r="G48" s="31">
        <v>995</v>
      </c>
      <c r="H48" s="508">
        <f t="shared" si="21"/>
        <v>961</v>
      </c>
      <c r="I48" s="32">
        <v>961</v>
      </c>
      <c r="J48" s="33">
        <v>0</v>
      </c>
      <c r="K48" s="34">
        <v>995</v>
      </c>
      <c r="L48" s="35">
        <f t="shared" si="17"/>
        <v>0</v>
      </c>
      <c r="M48" s="35">
        <f t="shared" si="18"/>
        <v>34</v>
      </c>
      <c r="N48" s="36">
        <f t="shared" si="19"/>
        <v>34</v>
      </c>
      <c r="O48" s="458"/>
      <c r="P48" s="344">
        <v>961</v>
      </c>
      <c r="Q48" s="452">
        <f t="shared" si="20"/>
        <v>0</v>
      </c>
    </row>
    <row r="49" spans="1:17" s="383" customFormat="1" ht="15" hidden="1" customHeight="1" x14ac:dyDescent="0.25">
      <c r="A49" s="698"/>
      <c r="B49" s="700"/>
      <c r="C49" s="702" t="s">
        <v>64</v>
      </c>
      <c r="D49" s="704" t="s">
        <v>65</v>
      </c>
      <c r="E49" s="384" t="s">
        <v>24</v>
      </c>
      <c r="F49" s="37"/>
      <c r="G49" s="38"/>
      <c r="H49" s="508">
        <f t="shared" si="21"/>
        <v>0</v>
      </c>
      <c r="I49" s="39"/>
      <c r="J49" s="40"/>
      <c r="K49" s="41"/>
      <c r="L49" s="42">
        <f t="shared" si="17"/>
        <v>0</v>
      </c>
      <c r="M49" s="42">
        <f t="shared" si="18"/>
        <v>0</v>
      </c>
      <c r="N49" s="43">
        <f t="shared" si="19"/>
        <v>0</v>
      </c>
      <c r="O49" s="458"/>
      <c r="P49" s="344"/>
      <c r="Q49" s="452">
        <f t="shared" si="20"/>
        <v>0</v>
      </c>
    </row>
    <row r="50" spans="1:17" s="383" customFormat="1" ht="15" customHeight="1" x14ac:dyDescent="0.25">
      <c r="A50" s="699"/>
      <c r="B50" s="701"/>
      <c r="C50" s="703"/>
      <c r="D50" s="705"/>
      <c r="E50" s="385" t="s">
        <v>25</v>
      </c>
      <c r="F50" s="30">
        <v>10348</v>
      </c>
      <c r="G50" s="31">
        <v>10348</v>
      </c>
      <c r="H50" s="508">
        <f t="shared" si="21"/>
        <v>9995</v>
      </c>
      <c r="I50" s="32">
        <v>9995</v>
      </c>
      <c r="J50" s="33">
        <v>0</v>
      </c>
      <c r="K50" s="34">
        <v>10348</v>
      </c>
      <c r="L50" s="35">
        <f t="shared" si="17"/>
        <v>0</v>
      </c>
      <c r="M50" s="35">
        <f t="shared" si="18"/>
        <v>353</v>
      </c>
      <c r="N50" s="36">
        <f t="shared" si="19"/>
        <v>353</v>
      </c>
      <c r="O50" s="458"/>
      <c r="P50" s="344">
        <v>9995</v>
      </c>
      <c r="Q50" s="452">
        <f t="shared" si="20"/>
        <v>0</v>
      </c>
    </row>
    <row r="51" spans="1:17" s="383" customFormat="1" ht="15" hidden="1" customHeight="1" x14ac:dyDescent="0.25">
      <c r="A51" s="698"/>
      <c r="B51" s="700"/>
      <c r="C51" s="702" t="s">
        <v>66</v>
      </c>
      <c r="D51" s="704" t="s">
        <v>67</v>
      </c>
      <c r="E51" s="384" t="s">
        <v>24</v>
      </c>
      <c r="F51" s="37"/>
      <c r="G51" s="38"/>
      <c r="H51" s="508">
        <f t="shared" si="21"/>
        <v>0</v>
      </c>
      <c r="I51" s="39"/>
      <c r="J51" s="40"/>
      <c r="K51" s="41"/>
      <c r="L51" s="42">
        <f t="shared" si="17"/>
        <v>0</v>
      </c>
      <c r="M51" s="42">
        <f t="shared" si="18"/>
        <v>0</v>
      </c>
      <c r="N51" s="43">
        <f t="shared" si="19"/>
        <v>0</v>
      </c>
      <c r="O51" s="458"/>
      <c r="P51" s="344"/>
      <c r="Q51" s="452">
        <f t="shared" si="20"/>
        <v>0</v>
      </c>
    </row>
    <row r="52" spans="1:17" s="383" customFormat="1" ht="28.5" customHeight="1" x14ac:dyDescent="0.25">
      <c r="A52" s="699"/>
      <c r="B52" s="701"/>
      <c r="C52" s="703"/>
      <c r="D52" s="705"/>
      <c r="E52" s="385" t="s">
        <v>25</v>
      </c>
      <c r="F52" s="30">
        <v>408</v>
      </c>
      <c r="G52" s="31">
        <v>408</v>
      </c>
      <c r="H52" s="508">
        <f t="shared" si="21"/>
        <v>396</v>
      </c>
      <c r="I52" s="32">
        <v>396</v>
      </c>
      <c r="J52" s="33">
        <v>0</v>
      </c>
      <c r="K52" s="34">
        <v>408</v>
      </c>
      <c r="L52" s="35">
        <f t="shared" si="17"/>
        <v>0</v>
      </c>
      <c r="M52" s="35">
        <f t="shared" si="18"/>
        <v>12</v>
      </c>
      <c r="N52" s="36">
        <f t="shared" si="19"/>
        <v>12</v>
      </c>
      <c r="O52" s="458"/>
      <c r="P52" s="344">
        <v>396</v>
      </c>
      <c r="Q52" s="452">
        <f t="shared" si="20"/>
        <v>0</v>
      </c>
    </row>
    <row r="53" spans="1:17" s="386" customFormat="1" ht="15" hidden="1" customHeight="1" x14ac:dyDescent="0.25">
      <c r="A53" s="698"/>
      <c r="B53" s="700"/>
      <c r="C53" s="702" t="s">
        <v>68</v>
      </c>
      <c r="D53" s="704" t="s">
        <v>69</v>
      </c>
      <c r="E53" s="391" t="s">
        <v>24</v>
      </c>
      <c r="F53" s="50"/>
      <c r="G53" s="51"/>
      <c r="H53" s="508">
        <f t="shared" si="21"/>
        <v>0</v>
      </c>
      <c r="I53" s="52"/>
      <c r="J53" s="53"/>
      <c r="K53" s="54"/>
      <c r="L53" s="55">
        <f t="shared" si="17"/>
        <v>0</v>
      </c>
      <c r="M53" s="55">
        <f t="shared" si="18"/>
        <v>0</v>
      </c>
      <c r="N53" s="56">
        <f t="shared" si="19"/>
        <v>0</v>
      </c>
      <c r="O53" s="460"/>
      <c r="P53" s="346"/>
      <c r="Q53" s="452">
        <f t="shared" si="20"/>
        <v>0</v>
      </c>
    </row>
    <row r="54" spans="1:17" s="386" customFormat="1" ht="15" customHeight="1" x14ac:dyDescent="0.25">
      <c r="A54" s="699"/>
      <c r="B54" s="701"/>
      <c r="C54" s="703"/>
      <c r="D54" s="705"/>
      <c r="E54" s="392" t="s">
        <v>25</v>
      </c>
      <c r="F54" s="58">
        <v>3187</v>
      </c>
      <c r="G54" s="59">
        <v>3187</v>
      </c>
      <c r="H54" s="508">
        <f t="shared" si="21"/>
        <v>1634</v>
      </c>
      <c r="I54" s="60">
        <v>1634</v>
      </c>
      <c r="J54" s="61">
        <v>0</v>
      </c>
      <c r="K54" s="62">
        <v>3187</v>
      </c>
      <c r="L54" s="63">
        <f t="shared" si="17"/>
        <v>0</v>
      </c>
      <c r="M54" s="63">
        <f t="shared" si="18"/>
        <v>1553</v>
      </c>
      <c r="N54" s="64">
        <f t="shared" si="19"/>
        <v>1553</v>
      </c>
      <c r="O54" s="460"/>
      <c r="P54" s="346">
        <v>1634</v>
      </c>
      <c r="Q54" s="452">
        <f t="shared" si="20"/>
        <v>0</v>
      </c>
    </row>
    <row r="55" spans="1:17" s="386" customFormat="1" ht="15" hidden="1" customHeight="1" x14ac:dyDescent="0.25">
      <c r="A55" s="698"/>
      <c r="B55" s="714"/>
      <c r="C55" s="702" t="s">
        <v>70</v>
      </c>
      <c r="D55" s="725" t="s">
        <v>71</v>
      </c>
      <c r="E55" s="391" t="s">
        <v>24</v>
      </c>
      <c r="F55" s="50"/>
      <c r="G55" s="51"/>
      <c r="H55" s="508">
        <f t="shared" si="21"/>
        <v>0</v>
      </c>
      <c r="I55" s="52"/>
      <c r="J55" s="53"/>
      <c r="K55" s="54"/>
      <c r="L55" s="55">
        <f t="shared" si="17"/>
        <v>0</v>
      </c>
      <c r="M55" s="55">
        <f t="shared" si="18"/>
        <v>0</v>
      </c>
      <c r="N55" s="56">
        <f t="shared" si="19"/>
        <v>0</v>
      </c>
      <c r="O55" s="460"/>
      <c r="P55" s="346"/>
      <c r="Q55" s="452">
        <f t="shared" si="20"/>
        <v>0</v>
      </c>
    </row>
    <row r="56" spans="1:17" s="383" customFormat="1" ht="15" customHeight="1" thickBot="1" x14ac:dyDescent="0.3">
      <c r="A56" s="722"/>
      <c r="B56" s="723"/>
      <c r="C56" s="724"/>
      <c r="D56" s="726"/>
      <c r="E56" s="393" t="s">
        <v>25</v>
      </c>
      <c r="F56" s="66">
        <v>61800</v>
      </c>
      <c r="G56" s="67">
        <v>61800</v>
      </c>
      <c r="H56" s="521">
        <f t="shared" si="21"/>
        <v>61743</v>
      </c>
      <c r="I56" s="68">
        <v>55754</v>
      </c>
      <c r="J56" s="69">
        <v>5989</v>
      </c>
      <c r="K56" s="70">
        <v>61800</v>
      </c>
      <c r="L56" s="71">
        <f t="shared" si="17"/>
        <v>0</v>
      </c>
      <c r="M56" s="71">
        <f t="shared" si="18"/>
        <v>57</v>
      </c>
      <c r="N56" s="72">
        <f t="shared" si="19"/>
        <v>57</v>
      </c>
      <c r="O56" s="458"/>
      <c r="P56" s="344">
        <v>55754</v>
      </c>
      <c r="Q56" s="452">
        <f t="shared" si="20"/>
        <v>0</v>
      </c>
    </row>
    <row r="57" spans="1:17" s="383" customFormat="1" ht="15" hidden="1" customHeight="1" x14ac:dyDescent="0.25">
      <c r="A57" s="727"/>
      <c r="B57" s="729"/>
      <c r="C57" s="730" t="s">
        <v>72</v>
      </c>
      <c r="D57" s="731" t="s">
        <v>73</v>
      </c>
      <c r="E57" s="394" t="s">
        <v>24</v>
      </c>
      <c r="F57" s="522">
        <f>F59+F81+F83+F87+F93+F95+F97+F99+F101</f>
        <v>0</v>
      </c>
      <c r="G57" s="523">
        <f t="shared" ref="G57:N57" si="22">G59+G81+G83+G87+G93+G95+G97+G99+G101</f>
        <v>0</v>
      </c>
      <c r="H57" s="524">
        <f t="shared" si="22"/>
        <v>0</v>
      </c>
      <c r="I57" s="525">
        <f t="shared" si="22"/>
        <v>0</v>
      </c>
      <c r="J57" s="526">
        <f t="shared" si="22"/>
        <v>0</v>
      </c>
      <c r="K57" s="527">
        <f t="shared" si="22"/>
        <v>0</v>
      </c>
      <c r="L57" s="528">
        <f t="shared" si="22"/>
        <v>0</v>
      </c>
      <c r="M57" s="528">
        <f t="shared" si="22"/>
        <v>0</v>
      </c>
      <c r="N57" s="529">
        <f t="shared" si="22"/>
        <v>0</v>
      </c>
      <c r="O57" s="458"/>
      <c r="P57" s="344"/>
      <c r="Q57" s="452"/>
    </row>
    <row r="58" spans="1:17" s="383" customFormat="1" ht="15" customHeight="1" x14ac:dyDescent="0.25">
      <c r="A58" s="728"/>
      <c r="B58" s="721"/>
      <c r="C58" s="713"/>
      <c r="D58" s="697"/>
      <c r="E58" s="395" t="s">
        <v>25</v>
      </c>
      <c r="F58" s="530">
        <f>F60+F82+F84+F88+F94+F96+F98+F100+F102+F104</f>
        <v>471579</v>
      </c>
      <c r="G58" s="524">
        <f t="shared" ref="G58:Q58" si="23">G60+G82+G84+G88+G94+G96+G98+G100+G102+G104</f>
        <v>471579</v>
      </c>
      <c r="H58" s="524">
        <f t="shared" si="23"/>
        <v>465028</v>
      </c>
      <c r="I58" s="531">
        <f t="shared" si="23"/>
        <v>419899</v>
      </c>
      <c r="J58" s="532">
        <f t="shared" si="23"/>
        <v>45129</v>
      </c>
      <c r="K58" s="528">
        <f t="shared" si="23"/>
        <v>471579</v>
      </c>
      <c r="L58" s="528">
        <f t="shared" si="23"/>
        <v>0</v>
      </c>
      <c r="M58" s="528">
        <f t="shared" si="23"/>
        <v>6551</v>
      </c>
      <c r="N58" s="529">
        <f t="shared" si="23"/>
        <v>6551</v>
      </c>
      <c r="O58" s="458"/>
      <c r="P58" s="526">
        <f t="shared" si="23"/>
        <v>419899</v>
      </c>
      <c r="Q58" s="529">
        <f t="shared" si="23"/>
        <v>0</v>
      </c>
    </row>
    <row r="59" spans="1:17" s="383" customFormat="1" ht="15" hidden="1" customHeight="1" x14ac:dyDescent="0.25">
      <c r="A59" s="732"/>
      <c r="B59" s="733"/>
      <c r="C59" s="734" t="s">
        <v>74</v>
      </c>
      <c r="D59" s="735" t="s">
        <v>75</v>
      </c>
      <c r="E59" s="389" t="s">
        <v>24</v>
      </c>
      <c r="F59" s="530">
        <f>F61+F63+F65+F67+F69+F71+F73+F75+F77+F79</f>
        <v>0</v>
      </c>
      <c r="G59" s="524">
        <f t="shared" ref="G59:Q60" si="24">G61+G63+G65+G67+G69+G71+G73+G75+G77+G79</f>
        <v>0</v>
      </c>
      <c r="H59" s="524">
        <f t="shared" si="24"/>
        <v>0</v>
      </c>
      <c r="I59" s="531">
        <f t="shared" si="24"/>
        <v>0</v>
      </c>
      <c r="J59" s="532">
        <f t="shared" si="24"/>
        <v>0</v>
      </c>
      <c r="K59" s="528">
        <f t="shared" si="24"/>
        <v>0</v>
      </c>
      <c r="L59" s="528">
        <f t="shared" si="24"/>
        <v>0</v>
      </c>
      <c r="M59" s="528">
        <f t="shared" si="24"/>
        <v>0</v>
      </c>
      <c r="N59" s="529">
        <f t="shared" si="24"/>
        <v>0</v>
      </c>
      <c r="O59" s="458"/>
      <c r="P59" s="345"/>
      <c r="Q59" s="118"/>
    </row>
    <row r="60" spans="1:17" s="383" customFormat="1" ht="15" customHeight="1" x14ac:dyDescent="0.25">
      <c r="A60" s="691"/>
      <c r="B60" s="721"/>
      <c r="C60" s="695"/>
      <c r="D60" s="697"/>
      <c r="E60" s="395" t="s">
        <v>25</v>
      </c>
      <c r="F60" s="530">
        <f>F62+F64+F66+F68+F70+F72+F74+F76+F78+F80</f>
        <v>445305</v>
      </c>
      <c r="G60" s="524">
        <f t="shared" si="24"/>
        <v>445305</v>
      </c>
      <c r="H60" s="524">
        <f t="shared" si="24"/>
        <v>441995</v>
      </c>
      <c r="I60" s="531">
        <f t="shared" si="24"/>
        <v>406415</v>
      </c>
      <c r="J60" s="532">
        <f t="shared" si="24"/>
        <v>35580</v>
      </c>
      <c r="K60" s="528">
        <f t="shared" si="24"/>
        <v>445305</v>
      </c>
      <c r="L60" s="528">
        <f t="shared" si="24"/>
        <v>0</v>
      </c>
      <c r="M60" s="528">
        <f t="shared" si="24"/>
        <v>3310</v>
      </c>
      <c r="N60" s="529">
        <f t="shared" si="24"/>
        <v>3310</v>
      </c>
      <c r="O60" s="458"/>
      <c r="P60" s="526">
        <f t="shared" si="24"/>
        <v>406415</v>
      </c>
      <c r="Q60" s="529">
        <f t="shared" si="24"/>
        <v>0</v>
      </c>
    </row>
    <row r="61" spans="1:17" s="383" customFormat="1" ht="15" hidden="1" customHeight="1" x14ac:dyDescent="0.25">
      <c r="A61" s="698"/>
      <c r="B61" s="700"/>
      <c r="C61" s="702" t="s">
        <v>76</v>
      </c>
      <c r="D61" s="704" t="s">
        <v>77</v>
      </c>
      <c r="E61" s="384" t="s">
        <v>24</v>
      </c>
      <c r="F61" s="23"/>
      <c r="G61" s="24"/>
      <c r="H61" s="520"/>
      <c r="I61" s="25"/>
      <c r="J61" s="26"/>
      <c r="K61" s="27"/>
      <c r="L61" s="47">
        <f t="shared" ref="L61:L82" si="25">F61-K61</f>
        <v>0</v>
      </c>
      <c r="M61" s="47">
        <f t="shared" ref="M61:M82" si="26">F61-H61</f>
        <v>0</v>
      </c>
      <c r="N61" s="48">
        <f t="shared" ref="N61:N82" si="27">K61-H61</f>
        <v>0</v>
      </c>
      <c r="O61" s="458"/>
      <c r="P61" s="344"/>
      <c r="Q61" s="452"/>
    </row>
    <row r="62" spans="1:17" s="383" customFormat="1" ht="15" customHeight="1" x14ac:dyDescent="0.25">
      <c r="A62" s="699"/>
      <c r="B62" s="701"/>
      <c r="C62" s="703"/>
      <c r="D62" s="705"/>
      <c r="E62" s="385" t="s">
        <v>25</v>
      </c>
      <c r="F62" s="30">
        <v>72900</v>
      </c>
      <c r="G62" s="31">
        <v>72900</v>
      </c>
      <c r="H62" s="508">
        <f>I62+J62</f>
        <v>72900</v>
      </c>
      <c r="I62" s="32">
        <v>70251</v>
      </c>
      <c r="J62" s="33">
        <v>2649</v>
      </c>
      <c r="K62" s="34">
        <v>72900</v>
      </c>
      <c r="L62" s="35">
        <f t="shared" si="25"/>
        <v>0</v>
      </c>
      <c r="M62" s="35">
        <f t="shared" si="26"/>
        <v>0</v>
      </c>
      <c r="N62" s="36">
        <f t="shared" si="27"/>
        <v>0</v>
      </c>
      <c r="O62" s="458"/>
      <c r="P62" s="344">
        <v>70251</v>
      </c>
      <c r="Q62" s="452">
        <f t="shared" ref="Q62:Q82" si="28">P62-I62</f>
        <v>0</v>
      </c>
    </row>
    <row r="63" spans="1:17" s="383" customFormat="1" ht="15" hidden="1" customHeight="1" x14ac:dyDescent="0.25">
      <c r="A63" s="698"/>
      <c r="B63" s="700"/>
      <c r="C63" s="702" t="s">
        <v>78</v>
      </c>
      <c r="D63" s="704" t="s">
        <v>79</v>
      </c>
      <c r="E63" s="384" t="s">
        <v>24</v>
      </c>
      <c r="F63" s="37"/>
      <c r="G63" s="38"/>
      <c r="H63" s="508">
        <f t="shared" ref="H63:H82" si="29">I63+J63</f>
        <v>0</v>
      </c>
      <c r="I63" s="39"/>
      <c r="J63" s="40"/>
      <c r="K63" s="41"/>
      <c r="L63" s="42">
        <f t="shared" si="25"/>
        <v>0</v>
      </c>
      <c r="M63" s="42">
        <f t="shared" si="26"/>
        <v>0</v>
      </c>
      <c r="N63" s="43">
        <f t="shared" si="27"/>
        <v>0</v>
      </c>
      <c r="O63" s="458"/>
      <c r="P63" s="344"/>
      <c r="Q63" s="452">
        <f t="shared" si="28"/>
        <v>0</v>
      </c>
    </row>
    <row r="64" spans="1:17" s="383" customFormat="1" ht="15" customHeight="1" x14ac:dyDescent="0.25">
      <c r="A64" s="699"/>
      <c r="B64" s="701"/>
      <c r="C64" s="703"/>
      <c r="D64" s="705"/>
      <c r="E64" s="385" t="s">
        <v>25</v>
      </c>
      <c r="F64" s="30">
        <v>4000</v>
      </c>
      <c r="G64" s="31">
        <v>4000</v>
      </c>
      <c r="H64" s="508">
        <f t="shared" si="29"/>
        <v>4000</v>
      </c>
      <c r="I64" s="32">
        <v>4000</v>
      </c>
      <c r="J64" s="33">
        <v>0</v>
      </c>
      <c r="K64" s="34">
        <v>4000</v>
      </c>
      <c r="L64" s="35">
        <f t="shared" si="25"/>
        <v>0</v>
      </c>
      <c r="M64" s="35">
        <f t="shared" si="26"/>
        <v>0</v>
      </c>
      <c r="N64" s="36">
        <f t="shared" si="27"/>
        <v>0</v>
      </c>
      <c r="O64" s="458"/>
      <c r="P64" s="344">
        <v>4000</v>
      </c>
      <c r="Q64" s="452">
        <f t="shared" si="28"/>
        <v>0</v>
      </c>
    </row>
    <row r="65" spans="1:17" s="383" customFormat="1" ht="15" hidden="1" customHeight="1" x14ac:dyDescent="0.25">
      <c r="A65" s="698"/>
      <c r="B65" s="700"/>
      <c r="C65" s="702" t="s">
        <v>80</v>
      </c>
      <c r="D65" s="704" t="s">
        <v>81</v>
      </c>
      <c r="E65" s="384" t="s">
        <v>24</v>
      </c>
      <c r="F65" s="37"/>
      <c r="G65" s="38"/>
      <c r="H65" s="508">
        <f t="shared" si="29"/>
        <v>0</v>
      </c>
      <c r="I65" s="39"/>
      <c r="J65" s="40"/>
      <c r="K65" s="41"/>
      <c r="L65" s="42">
        <f t="shared" si="25"/>
        <v>0</v>
      </c>
      <c r="M65" s="42">
        <f t="shared" si="26"/>
        <v>0</v>
      </c>
      <c r="N65" s="43">
        <f t="shared" si="27"/>
        <v>0</v>
      </c>
      <c r="O65" s="458"/>
      <c r="P65" s="344"/>
      <c r="Q65" s="452">
        <f t="shared" si="28"/>
        <v>0</v>
      </c>
    </row>
    <row r="66" spans="1:17" s="383" customFormat="1" ht="15" customHeight="1" x14ac:dyDescent="0.25">
      <c r="A66" s="699"/>
      <c r="B66" s="701"/>
      <c r="C66" s="703"/>
      <c r="D66" s="705"/>
      <c r="E66" s="385" t="s">
        <v>25</v>
      </c>
      <c r="F66" s="30">
        <v>80000</v>
      </c>
      <c r="G66" s="31">
        <v>80000</v>
      </c>
      <c r="H66" s="508">
        <f t="shared" si="29"/>
        <v>78472</v>
      </c>
      <c r="I66" s="32">
        <v>71934</v>
      </c>
      <c r="J66" s="33">
        <v>6538</v>
      </c>
      <c r="K66" s="34">
        <v>80000</v>
      </c>
      <c r="L66" s="35">
        <f t="shared" si="25"/>
        <v>0</v>
      </c>
      <c r="M66" s="35">
        <f t="shared" si="26"/>
        <v>1528</v>
      </c>
      <c r="N66" s="36">
        <f t="shared" si="27"/>
        <v>1528</v>
      </c>
      <c r="O66" s="458"/>
      <c r="P66" s="344">
        <v>71934</v>
      </c>
      <c r="Q66" s="452">
        <f t="shared" si="28"/>
        <v>0</v>
      </c>
    </row>
    <row r="67" spans="1:17" ht="15" hidden="1" customHeight="1" x14ac:dyDescent="0.25">
      <c r="A67" s="698"/>
      <c r="B67" s="700"/>
      <c r="C67" s="702" t="s">
        <v>82</v>
      </c>
      <c r="D67" s="704" t="s">
        <v>83</v>
      </c>
      <c r="E67" s="384" t="s">
        <v>24</v>
      </c>
      <c r="F67" s="37"/>
      <c r="G67" s="38"/>
      <c r="H67" s="508">
        <f t="shared" si="29"/>
        <v>0</v>
      </c>
      <c r="I67" s="39"/>
      <c r="J67" s="40"/>
      <c r="K67" s="41"/>
      <c r="L67" s="42">
        <f t="shared" si="25"/>
        <v>0</v>
      </c>
      <c r="M67" s="42">
        <f t="shared" si="26"/>
        <v>0</v>
      </c>
      <c r="N67" s="43">
        <f t="shared" si="27"/>
        <v>0</v>
      </c>
      <c r="O67" s="459"/>
      <c r="P67" s="120"/>
      <c r="Q67" s="452">
        <f t="shared" si="28"/>
        <v>0</v>
      </c>
    </row>
    <row r="68" spans="1:17" ht="15" customHeight="1" x14ac:dyDescent="0.25">
      <c r="A68" s="699"/>
      <c r="B68" s="701"/>
      <c r="C68" s="703"/>
      <c r="D68" s="705"/>
      <c r="E68" s="385" t="s">
        <v>25</v>
      </c>
      <c r="F68" s="30">
        <v>5000</v>
      </c>
      <c r="G68" s="31">
        <v>5000</v>
      </c>
      <c r="H68" s="508">
        <f t="shared" si="29"/>
        <v>5000</v>
      </c>
      <c r="I68" s="32">
        <v>4381</v>
      </c>
      <c r="J68" s="33">
        <v>619</v>
      </c>
      <c r="K68" s="34">
        <v>5000</v>
      </c>
      <c r="L68" s="35">
        <f t="shared" si="25"/>
        <v>0</v>
      </c>
      <c r="M68" s="35">
        <f t="shared" si="26"/>
        <v>0</v>
      </c>
      <c r="N68" s="36">
        <f t="shared" si="27"/>
        <v>0</v>
      </c>
      <c r="O68" s="459"/>
      <c r="P68" s="120">
        <v>4381</v>
      </c>
      <c r="Q68" s="452">
        <f t="shared" si="28"/>
        <v>0</v>
      </c>
    </row>
    <row r="69" spans="1:17" ht="15" hidden="1" customHeight="1" x14ac:dyDescent="0.25">
      <c r="A69" s="698"/>
      <c r="B69" s="700"/>
      <c r="C69" s="702" t="s">
        <v>84</v>
      </c>
      <c r="D69" s="704" t="s">
        <v>85</v>
      </c>
      <c r="E69" s="384" t="s">
        <v>24</v>
      </c>
      <c r="F69" s="37"/>
      <c r="G69" s="38"/>
      <c r="H69" s="508">
        <f t="shared" si="29"/>
        <v>0</v>
      </c>
      <c r="I69" s="39"/>
      <c r="J69" s="40"/>
      <c r="K69" s="41"/>
      <c r="L69" s="42">
        <f t="shared" si="25"/>
        <v>0</v>
      </c>
      <c r="M69" s="42">
        <f t="shared" si="26"/>
        <v>0</v>
      </c>
      <c r="N69" s="43">
        <f t="shared" si="27"/>
        <v>0</v>
      </c>
      <c r="O69" s="459"/>
      <c r="P69" s="120"/>
      <c r="Q69" s="452">
        <f t="shared" si="28"/>
        <v>0</v>
      </c>
    </row>
    <row r="70" spans="1:17" s="383" customFormat="1" ht="15" customHeight="1" x14ac:dyDescent="0.25">
      <c r="A70" s="699"/>
      <c r="B70" s="701"/>
      <c r="C70" s="703"/>
      <c r="D70" s="705"/>
      <c r="E70" s="385" t="s">
        <v>25</v>
      </c>
      <c r="F70" s="30">
        <v>15500</v>
      </c>
      <c r="G70" s="31">
        <v>15500</v>
      </c>
      <c r="H70" s="508">
        <f t="shared" si="29"/>
        <v>14636</v>
      </c>
      <c r="I70" s="32">
        <v>13433</v>
      </c>
      <c r="J70" s="33">
        <v>1203</v>
      </c>
      <c r="K70" s="34">
        <v>15500</v>
      </c>
      <c r="L70" s="35">
        <f t="shared" si="25"/>
        <v>0</v>
      </c>
      <c r="M70" s="35">
        <f t="shared" si="26"/>
        <v>864</v>
      </c>
      <c r="N70" s="36">
        <f t="shared" si="27"/>
        <v>864</v>
      </c>
      <c r="O70" s="458"/>
      <c r="P70" s="344">
        <v>13433</v>
      </c>
      <c r="Q70" s="452">
        <f t="shared" si="28"/>
        <v>0</v>
      </c>
    </row>
    <row r="71" spans="1:17" s="383" customFormat="1" ht="15" hidden="1" customHeight="1" x14ac:dyDescent="0.25">
      <c r="A71" s="698"/>
      <c r="B71" s="700"/>
      <c r="C71" s="702" t="s">
        <v>86</v>
      </c>
      <c r="D71" s="704" t="s">
        <v>87</v>
      </c>
      <c r="E71" s="384" t="s">
        <v>24</v>
      </c>
      <c r="F71" s="37"/>
      <c r="G71" s="38"/>
      <c r="H71" s="508">
        <f t="shared" si="29"/>
        <v>0</v>
      </c>
      <c r="I71" s="39"/>
      <c r="J71" s="40"/>
      <c r="K71" s="41"/>
      <c r="L71" s="42">
        <f t="shared" si="25"/>
        <v>0</v>
      </c>
      <c r="M71" s="42">
        <f t="shared" si="26"/>
        <v>0</v>
      </c>
      <c r="N71" s="43">
        <f t="shared" si="27"/>
        <v>0</v>
      </c>
      <c r="O71" s="458"/>
      <c r="P71" s="344"/>
      <c r="Q71" s="452">
        <f t="shared" si="28"/>
        <v>0</v>
      </c>
    </row>
    <row r="72" spans="1:17" s="383" customFormat="1" ht="15" customHeight="1" x14ac:dyDescent="0.25">
      <c r="A72" s="699"/>
      <c r="B72" s="701"/>
      <c r="C72" s="703"/>
      <c r="D72" s="705"/>
      <c r="E72" s="385" t="s">
        <v>25</v>
      </c>
      <c r="F72" s="30"/>
      <c r="G72" s="31"/>
      <c r="H72" s="508">
        <f t="shared" si="29"/>
        <v>0</v>
      </c>
      <c r="I72" s="32"/>
      <c r="J72" s="33"/>
      <c r="K72" s="34"/>
      <c r="L72" s="35">
        <f t="shared" si="25"/>
        <v>0</v>
      </c>
      <c r="M72" s="35">
        <f t="shared" si="26"/>
        <v>0</v>
      </c>
      <c r="N72" s="36">
        <f t="shared" si="27"/>
        <v>0</v>
      </c>
      <c r="O72" s="458"/>
      <c r="P72" s="344"/>
      <c r="Q72" s="452">
        <f t="shared" si="28"/>
        <v>0</v>
      </c>
    </row>
    <row r="73" spans="1:17" s="383" customFormat="1" ht="15" hidden="1" customHeight="1" x14ac:dyDescent="0.25">
      <c r="A73" s="698"/>
      <c r="B73" s="700"/>
      <c r="C73" s="702" t="s">
        <v>88</v>
      </c>
      <c r="D73" s="704" t="s">
        <v>89</v>
      </c>
      <c r="E73" s="384" t="s">
        <v>24</v>
      </c>
      <c r="F73" s="37"/>
      <c r="G73" s="38"/>
      <c r="H73" s="508">
        <f t="shared" si="29"/>
        <v>0</v>
      </c>
      <c r="I73" s="39"/>
      <c r="J73" s="40"/>
      <c r="K73" s="41"/>
      <c r="L73" s="42">
        <f t="shared" si="25"/>
        <v>0</v>
      </c>
      <c r="M73" s="42">
        <f t="shared" si="26"/>
        <v>0</v>
      </c>
      <c r="N73" s="43">
        <f t="shared" si="27"/>
        <v>0</v>
      </c>
      <c r="O73" s="458"/>
      <c r="P73" s="344"/>
      <c r="Q73" s="452">
        <f t="shared" si="28"/>
        <v>0</v>
      </c>
    </row>
    <row r="74" spans="1:17" s="383" customFormat="1" ht="15" customHeight="1" x14ac:dyDescent="0.25">
      <c r="A74" s="699"/>
      <c r="B74" s="701"/>
      <c r="C74" s="703"/>
      <c r="D74" s="705"/>
      <c r="E74" s="385" t="s">
        <v>25</v>
      </c>
      <c r="F74" s="30"/>
      <c r="G74" s="31"/>
      <c r="H74" s="508">
        <f t="shared" si="29"/>
        <v>0</v>
      </c>
      <c r="I74" s="32"/>
      <c r="J74" s="33"/>
      <c r="K74" s="34"/>
      <c r="L74" s="35">
        <f t="shared" si="25"/>
        <v>0</v>
      </c>
      <c r="M74" s="35">
        <f t="shared" si="26"/>
        <v>0</v>
      </c>
      <c r="N74" s="36">
        <f t="shared" si="27"/>
        <v>0</v>
      </c>
      <c r="O74" s="458"/>
      <c r="P74" s="344"/>
      <c r="Q74" s="452">
        <f t="shared" si="28"/>
        <v>0</v>
      </c>
    </row>
    <row r="75" spans="1:17" s="383" customFormat="1" ht="15" hidden="1" customHeight="1" x14ac:dyDescent="0.25">
      <c r="A75" s="698"/>
      <c r="B75" s="700"/>
      <c r="C75" s="702" t="s">
        <v>90</v>
      </c>
      <c r="D75" s="704" t="s">
        <v>91</v>
      </c>
      <c r="E75" s="384" t="s">
        <v>24</v>
      </c>
      <c r="F75" s="37"/>
      <c r="G75" s="38"/>
      <c r="H75" s="508">
        <f t="shared" si="29"/>
        <v>0</v>
      </c>
      <c r="I75" s="39"/>
      <c r="J75" s="40"/>
      <c r="K75" s="41"/>
      <c r="L75" s="42">
        <f t="shared" si="25"/>
        <v>0</v>
      </c>
      <c r="M75" s="42">
        <f t="shared" si="26"/>
        <v>0</v>
      </c>
      <c r="N75" s="43">
        <f t="shared" si="27"/>
        <v>0</v>
      </c>
      <c r="O75" s="458"/>
      <c r="P75" s="344"/>
      <c r="Q75" s="452">
        <f t="shared" si="28"/>
        <v>0</v>
      </c>
    </row>
    <row r="76" spans="1:17" s="383" customFormat="1" ht="15" customHeight="1" x14ac:dyDescent="0.25">
      <c r="A76" s="699"/>
      <c r="B76" s="701"/>
      <c r="C76" s="703"/>
      <c r="D76" s="705"/>
      <c r="E76" s="385" t="s">
        <v>25</v>
      </c>
      <c r="F76" s="30">
        <v>101505</v>
      </c>
      <c r="G76" s="31">
        <v>101505</v>
      </c>
      <c r="H76" s="508">
        <f t="shared" si="29"/>
        <v>100763</v>
      </c>
      <c r="I76" s="32">
        <v>90293</v>
      </c>
      <c r="J76" s="33">
        <v>10470</v>
      </c>
      <c r="K76" s="34">
        <v>101505</v>
      </c>
      <c r="L76" s="35">
        <f t="shared" si="25"/>
        <v>0</v>
      </c>
      <c r="M76" s="35">
        <f t="shared" si="26"/>
        <v>742</v>
      </c>
      <c r="N76" s="36">
        <f t="shared" si="27"/>
        <v>742</v>
      </c>
      <c r="O76" s="458"/>
      <c r="P76" s="344">
        <v>90293</v>
      </c>
      <c r="Q76" s="452">
        <f t="shared" si="28"/>
        <v>0</v>
      </c>
    </row>
    <row r="77" spans="1:17" s="396" customFormat="1" ht="15" hidden="1" customHeight="1" x14ac:dyDescent="0.25">
      <c r="A77" s="698"/>
      <c r="B77" s="700"/>
      <c r="C77" s="702" t="s">
        <v>92</v>
      </c>
      <c r="D77" s="704" t="s">
        <v>93</v>
      </c>
      <c r="E77" s="384" t="s">
        <v>24</v>
      </c>
      <c r="F77" s="37"/>
      <c r="G77" s="38"/>
      <c r="H77" s="508">
        <f t="shared" si="29"/>
        <v>0</v>
      </c>
      <c r="I77" s="39"/>
      <c r="J77" s="40"/>
      <c r="K77" s="41"/>
      <c r="L77" s="42">
        <f t="shared" si="25"/>
        <v>0</v>
      </c>
      <c r="M77" s="42">
        <f t="shared" si="26"/>
        <v>0</v>
      </c>
      <c r="N77" s="43">
        <f t="shared" si="27"/>
        <v>0</v>
      </c>
      <c r="O77" s="462"/>
      <c r="P77" s="348"/>
      <c r="Q77" s="452">
        <f t="shared" si="28"/>
        <v>0</v>
      </c>
    </row>
    <row r="78" spans="1:17" s="396" customFormat="1" ht="15" customHeight="1" x14ac:dyDescent="0.25">
      <c r="A78" s="699"/>
      <c r="B78" s="701"/>
      <c r="C78" s="703"/>
      <c r="D78" s="705"/>
      <c r="E78" s="385" t="s">
        <v>25</v>
      </c>
      <c r="F78" s="30">
        <v>22100</v>
      </c>
      <c r="G78" s="31">
        <v>22100</v>
      </c>
      <c r="H78" s="508">
        <f t="shared" si="29"/>
        <v>21924</v>
      </c>
      <c r="I78" s="32">
        <v>20080</v>
      </c>
      <c r="J78" s="33">
        <v>1844</v>
      </c>
      <c r="K78" s="34">
        <v>22100</v>
      </c>
      <c r="L78" s="35">
        <f t="shared" si="25"/>
        <v>0</v>
      </c>
      <c r="M78" s="35">
        <f t="shared" si="26"/>
        <v>176</v>
      </c>
      <c r="N78" s="36">
        <f t="shared" si="27"/>
        <v>176</v>
      </c>
      <c r="O78" s="462"/>
      <c r="P78" s="348">
        <v>20080</v>
      </c>
      <c r="Q78" s="452">
        <f t="shared" si="28"/>
        <v>0</v>
      </c>
    </row>
    <row r="79" spans="1:17" s="396" customFormat="1" ht="15" hidden="1" customHeight="1" x14ac:dyDescent="0.25">
      <c r="A79" s="698"/>
      <c r="B79" s="700"/>
      <c r="C79" s="702" t="s">
        <v>94</v>
      </c>
      <c r="D79" s="704" t="s">
        <v>95</v>
      </c>
      <c r="E79" s="384" t="s">
        <v>24</v>
      </c>
      <c r="F79" s="37"/>
      <c r="G79" s="38"/>
      <c r="H79" s="508">
        <f t="shared" si="29"/>
        <v>0</v>
      </c>
      <c r="I79" s="39"/>
      <c r="J79" s="40"/>
      <c r="K79" s="41"/>
      <c r="L79" s="42">
        <f t="shared" si="25"/>
        <v>0</v>
      </c>
      <c r="M79" s="42">
        <f t="shared" si="26"/>
        <v>0</v>
      </c>
      <c r="N79" s="43">
        <f t="shared" si="27"/>
        <v>0</v>
      </c>
      <c r="O79" s="462"/>
      <c r="P79" s="348"/>
      <c r="Q79" s="452">
        <f t="shared" si="28"/>
        <v>0</v>
      </c>
    </row>
    <row r="80" spans="1:17" s="396" customFormat="1" ht="15" customHeight="1" x14ac:dyDescent="0.25">
      <c r="A80" s="699"/>
      <c r="B80" s="701"/>
      <c r="C80" s="703"/>
      <c r="D80" s="705"/>
      <c r="E80" s="385" t="s">
        <v>25</v>
      </c>
      <c r="F80" s="30">
        <v>144300</v>
      </c>
      <c r="G80" s="31">
        <v>144300</v>
      </c>
      <c r="H80" s="508">
        <f t="shared" si="29"/>
        <v>144300</v>
      </c>
      <c r="I80" s="32">
        <v>132043</v>
      </c>
      <c r="J80" s="33">
        <v>12257</v>
      </c>
      <c r="K80" s="34">
        <v>144300</v>
      </c>
      <c r="L80" s="35">
        <f t="shared" si="25"/>
        <v>0</v>
      </c>
      <c r="M80" s="35">
        <f t="shared" si="26"/>
        <v>0</v>
      </c>
      <c r="N80" s="36">
        <f t="shared" si="27"/>
        <v>0</v>
      </c>
      <c r="O80" s="462"/>
      <c r="P80" s="348">
        <v>132043</v>
      </c>
      <c r="Q80" s="452">
        <f t="shared" si="28"/>
        <v>0</v>
      </c>
    </row>
    <row r="81" spans="1:17" s="396" customFormat="1" ht="15" hidden="1" customHeight="1" x14ac:dyDescent="0.25">
      <c r="A81" s="736"/>
      <c r="B81" s="738"/>
      <c r="C81" s="740" t="s">
        <v>96</v>
      </c>
      <c r="D81" s="704" t="s">
        <v>97</v>
      </c>
      <c r="E81" s="384" t="s">
        <v>24</v>
      </c>
      <c r="F81" s="50"/>
      <c r="G81" s="51"/>
      <c r="H81" s="508">
        <f t="shared" si="29"/>
        <v>0</v>
      </c>
      <c r="I81" s="52"/>
      <c r="J81" s="53"/>
      <c r="K81" s="54"/>
      <c r="L81" s="55">
        <f t="shared" si="25"/>
        <v>0</v>
      </c>
      <c r="M81" s="55">
        <f t="shared" si="26"/>
        <v>0</v>
      </c>
      <c r="N81" s="56">
        <f t="shared" si="27"/>
        <v>0</v>
      </c>
      <c r="O81" s="462"/>
      <c r="P81" s="348"/>
      <c r="Q81" s="452">
        <f t="shared" si="28"/>
        <v>0</v>
      </c>
    </row>
    <row r="82" spans="1:17" s="396" customFormat="1" ht="15" customHeight="1" x14ac:dyDescent="0.25">
      <c r="A82" s="737"/>
      <c r="B82" s="739"/>
      <c r="C82" s="741"/>
      <c r="D82" s="705"/>
      <c r="E82" s="385" t="s">
        <v>25</v>
      </c>
      <c r="F82" s="58"/>
      <c r="G82" s="59"/>
      <c r="H82" s="508">
        <f t="shared" si="29"/>
        <v>0</v>
      </c>
      <c r="I82" s="60"/>
      <c r="J82" s="61"/>
      <c r="K82" s="62"/>
      <c r="L82" s="63">
        <f t="shared" si="25"/>
        <v>0</v>
      </c>
      <c r="M82" s="63">
        <f t="shared" si="26"/>
        <v>0</v>
      </c>
      <c r="N82" s="64">
        <f t="shared" si="27"/>
        <v>0</v>
      </c>
      <c r="O82" s="462"/>
      <c r="P82" s="348"/>
      <c r="Q82" s="452">
        <f t="shared" si="28"/>
        <v>0</v>
      </c>
    </row>
    <row r="83" spans="1:17" s="396" customFormat="1" ht="15" hidden="1" customHeight="1" x14ac:dyDescent="0.25">
      <c r="A83" s="690"/>
      <c r="B83" s="718"/>
      <c r="C83" s="694" t="s">
        <v>98</v>
      </c>
      <c r="D83" s="696" t="s">
        <v>99</v>
      </c>
      <c r="E83" s="389" t="s">
        <v>24</v>
      </c>
      <c r="F83" s="533">
        <f>F85</f>
        <v>0</v>
      </c>
      <c r="G83" s="534">
        <f t="shared" ref="G83:Q84" si="30">G85</f>
        <v>0</v>
      </c>
      <c r="H83" s="535">
        <f t="shared" si="30"/>
        <v>0</v>
      </c>
      <c r="I83" s="536">
        <f t="shared" si="30"/>
        <v>0</v>
      </c>
      <c r="J83" s="537">
        <f t="shared" si="30"/>
        <v>0</v>
      </c>
      <c r="K83" s="538">
        <f t="shared" si="30"/>
        <v>0</v>
      </c>
      <c r="L83" s="539">
        <f t="shared" si="30"/>
        <v>0</v>
      </c>
      <c r="M83" s="539">
        <f t="shared" si="30"/>
        <v>0</v>
      </c>
      <c r="N83" s="540">
        <f t="shared" si="30"/>
        <v>0</v>
      </c>
      <c r="O83" s="462"/>
      <c r="P83" s="348"/>
      <c r="Q83" s="453"/>
    </row>
    <row r="84" spans="1:17" s="396" customFormat="1" ht="15" customHeight="1" x14ac:dyDescent="0.25">
      <c r="A84" s="691"/>
      <c r="B84" s="719"/>
      <c r="C84" s="695"/>
      <c r="D84" s="697"/>
      <c r="E84" s="390" t="s">
        <v>25</v>
      </c>
      <c r="F84" s="541">
        <f>F86</f>
        <v>4450</v>
      </c>
      <c r="G84" s="535">
        <f t="shared" si="30"/>
        <v>4450</v>
      </c>
      <c r="H84" s="535">
        <f t="shared" si="30"/>
        <v>4450</v>
      </c>
      <c r="I84" s="542">
        <f t="shared" si="30"/>
        <v>1353</v>
      </c>
      <c r="J84" s="543">
        <f t="shared" si="30"/>
        <v>3097</v>
      </c>
      <c r="K84" s="539">
        <f t="shared" si="30"/>
        <v>4450</v>
      </c>
      <c r="L84" s="539">
        <f t="shared" si="30"/>
        <v>0</v>
      </c>
      <c r="M84" s="539">
        <f t="shared" si="30"/>
        <v>0</v>
      </c>
      <c r="N84" s="540">
        <f t="shared" si="30"/>
        <v>0</v>
      </c>
      <c r="O84" s="462"/>
      <c r="P84" s="537">
        <f t="shared" si="30"/>
        <v>1353</v>
      </c>
      <c r="Q84" s="540">
        <f t="shared" si="30"/>
        <v>0</v>
      </c>
    </row>
    <row r="85" spans="1:17" s="396" customFormat="1" ht="15" hidden="1" customHeight="1" x14ac:dyDescent="0.25">
      <c r="A85" s="698"/>
      <c r="B85" s="700"/>
      <c r="C85" s="702" t="s">
        <v>100</v>
      </c>
      <c r="D85" s="704" t="s">
        <v>101</v>
      </c>
      <c r="E85" s="384" t="s">
        <v>24</v>
      </c>
      <c r="F85" s="23"/>
      <c r="G85" s="24"/>
      <c r="H85" s="520"/>
      <c r="I85" s="25"/>
      <c r="J85" s="26"/>
      <c r="K85" s="27"/>
      <c r="L85" s="47">
        <f t="shared" ref="L85:L86" si="31">F85-K85</f>
        <v>0</v>
      </c>
      <c r="M85" s="47">
        <f t="shared" ref="M85:M86" si="32">F85-H85</f>
        <v>0</v>
      </c>
      <c r="N85" s="48">
        <f t="shared" ref="N85:N86" si="33">K85-H85</f>
        <v>0</v>
      </c>
      <c r="O85" s="462"/>
      <c r="P85" s="348"/>
      <c r="Q85" s="453"/>
    </row>
    <row r="86" spans="1:17" s="396" customFormat="1" ht="15" customHeight="1" x14ac:dyDescent="0.25">
      <c r="A86" s="699"/>
      <c r="B86" s="701"/>
      <c r="C86" s="703"/>
      <c r="D86" s="705"/>
      <c r="E86" s="385" t="s">
        <v>25</v>
      </c>
      <c r="F86" s="30">
        <v>4450</v>
      </c>
      <c r="G86" s="31">
        <v>4450</v>
      </c>
      <c r="H86" s="508">
        <f>I86+J86</f>
        <v>4450</v>
      </c>
      <c r="I86" s="32">
        <v>1353</v>
      </c>
      <c r="J86" s="33">
        <v>3097</v>
      </c>
      <c r="K86" s="34">
        <v>4450</v>
      </c>
      <c r="L86" s="35">
        <f t="shared" si="31"/>
        <v>0</v>
      </c>
      <c r="M86" s="35">
        <f t="shared" si="32"/>
        <v>0</v>
      </c>
      <c r="N86" s="36">
        <f t="shared" si="33"/>
        <v>0</v>
      </c>
      <c r="O86" s="462"/>
      <c r="P86" s="348">
        <v>1353</v>
      </c>
      <c r="Q86" s="452">
        <f t="shared" ref="Q86" si="34">P86-I86</f>
        <v>0</v>
      </c>
    </row>
    <row r="87" spans="1:17" s="383" customFormat="1" ht="15" hidden="1" customHeight="1" x14ac:dyDescent="0.25">
      <c r="A87" s="690"/>
      <c r="B87" s="718"/>
      <c r="C87" s="694" t="s">
        <v>102</v>
      </c>
      <c r="D87" s="696" t="s">
        <v>103</v>
      </c>
      <c r="E87" s="389" t="s">
        <v>24</v>
      </c>
      <c r="F87" s="533">
        <f>F89+F91</f>
        <v>0</v>
      </c>
      <c r="G87" s="534">
        <f t="shared" ref="G87:Q88" si="35">G89+G91</f>
        <v>0</v>
      </c>
      <c r="H87" s="535">
        <f t="shared" si="35"/>
        <v>0</v>
      </c>
      <c r="I87" s="536">
        <f t="shared" si="35"/>
        <v>0</v>
      </c>
      <c r="J87" s="537">
        <f t="shared" si="35"/>
        <v>0</v>
      </c>
      <c r="K87" s="538">
        <f t="shared" si="35"/>
        <v>0</v>
      </c>
      <c r="L87" s="539">
        <f t="shared" si="35"/>
        <v>0</v>
      </c>
      <c r="M87" s="539">
        <f t="shared" si="35"/>
        <v>0</v>
      </c>
      <c r="N87" s="540">
        <f t="shared" si="35"/>
        <v>0</v>
      </c>
      <c r="O87" s="458"/>
      <c r="P87" s="344"/>
      <c r="Q87" s="452"/>
    </row>
    <row r="88" spans="1:17" s="383" customFormat="1" ht="15" customHeight="1" x14ac:dyDescent="0.25">
      <c r="A88" s="691"/>
      <c r="B88" s="719"/>
      <c r="C88" s="695"/>
      <c r="D88" s="697"/>
      <c r="E88" s="390" t="s">
        <v>25</v>
      </c>
      <c r="F88" s="541">
        <f>F90+F92</f>
        <v>1230</v>
      </c>
      <c r="G88" s="535">
        <f t="shared" si="35"/>
        <v>1230</v>
      </c>
      <c r="H88" s="535">
        <f t="shared" si="35"/>
        <v>764</v>
      </c>
      <c r="I88" s="542">
        <f t="shared" si="35"/>
        <v>764</v>
      </c>
      <c r="J88" s="543">
        <f t="shared" si="35"/>
        <v>0</v>
      </c>
      <c r="K88" s="539">
        <f t="shared" si="35"/>
        <v>1230</v>
      </c>
      <c r="L88" s="539">
        <f t="shared" si="35"/>
        <v>0</v>
      </c>
      <c r="M88" s="539">
        <f t="shared" si="35"/>
        <v>466</v>
      </c>
      <c r="N88" s="540">
        <f t="shared" si="35"/>
        <v>466</v>
      </c>
      <c r="O88" s="458"/>
      <c r="P88" s="537">
        <f t="shared" si="35"/>
        <v>764</v>
      </c>
      <c r="Q88" s="540">
        <f t="shared" si="35"/>
        <v>0</v>
      </c>
    </row>
    <row r="89" spans="1:17" s="383" customFormat="1" ht="15" hidden="1" customHeight="1" x14ac:dyDescent="0.25">
      <c r="A89" s="698"/>
      <c r="B89" s="700"/>
      <c r="C89" s="702" t="s">
        <v>104</v>
      </c>
      <c r="D89" s="704" t="s">
        <v>105</v>
      </c>
      <c r="E89" s="384" t="s">
        <v>24</v>
      </c>
      <c r="F89" s="23"/>
      <c r="G89" s="24"/>
      <c r="H89" s="520"/>
      <c r="I89" s="25"/>
      <c r="J89" s="26"/>
      <c r="K89" s="27"/>
      <c r="L89" s="47">
        <f t="shared" ref="L89:L102" si="36">F89-K89</f>
        <v>0</v>
      </c>
      <c r="M89" s="47">
        <f t="shared" ref="M89:M102" si="37">F89-H89</f>
        <v>0</v>
      </c>
      <c r="N89" s="48">
        <f t="shared" ref="N89:N102" si="38">K89-H89</f>
        <v>0</v>
      </c>
      <c r="O89" s="458"/>
      <c r="P89" s="344"/>
      <c r="Q89" s="452"/>
    </row>
    <row r="90" spans="1:17" s="383" customFormat="1" ht="15" customHeight="1" x14ac:dyDescent="0.25">
      <c r="A90" s="699"/>
      <c r="B90" s="701"/>
      <c r="C90" s="703"/>
      <c r="D90" s="705"/>
      <c r="E90" s="385" t="s">
        <v>25</v>
      </c>
      <c r="F90" s="30">
        <v>1230</v>
      </c>
      <c r="G90" s="31">
        <v>1230</v>
      </c>
      <c r="H90" s="508">
        <f>I90+J90</f>
        <v>764</v>
      </c>
      <c r="I90" s="32">
        <v>764</v>
      </c>
      <c r="J90" s="33">
        <v>0</v>
      </c>
      <c r="K90" s="34">
        <v>1230</v>
      </c>
      <c r="L90" s="35">
        <f t="shared" si="36"/>
        <v>0</v>
      </c>
      <c r="M90" s="35">
        <f t="shared" si="37"/>
        <v>466</v>
      </c>
      <c r="N90" s="36">
        <f t="shared" si="38"/>
        <v>466</v>
      </c>
      <c r="O90" s="458"/>
      <c r="P90" s="344">
        <v>764</v>
      </c>
      <c r="Q90" s="452">
        <f t="shared" ref="Q90:Q102" si="39">P90-I90</f>
        <v>0</v>
      </c>
    </row>
    <row r="91" spans="1:17" s="383" customFormat="1" ht="15" hidden="1" customHeight="1" x14ac:dyDescent="0.25">
      <c r="A91" s="698"/>
      <c r="B91" s="700"/>
      <c r="C91" s="702" t="s">
        <v>106</v>
      </c>
      <c r="D91" s="704" t="s">
        <v>107</v>
      </c>
      <c r="E91" s="384" t="s">
        <v>24</v>
      </c>
      <c r="F91" s="37"/>
      <c r="G91" s="38"/>
      <c r="H91" s="508">
        <f t="shared" ref="H91:H102" si="40">I91+J91</f>
        <v>0</v>
      </c>
      <c r="I91" s="39"/>
      <c r="J91" s="40"/>
      <c r="K91" s="41"/>
      <c r="L91" s="42">
        <f t="shared" si="36"/>
        <v>0</v>
      </c>
      <c r="M91" s="42">
        <f t="shared" si="37"/>
        <v>0</v>
      </c>
      <c r="N91" s="43">
        <f t="shared" si="38"/>
        <v>0</v>
      </c>
      <c r="O91" s="458"/>
      <c r="P91" s="344"/>
      <c r="Q91" s="452">
        <f t="shared" si="39"/>
        <v>0</v>
      </c>
    </row>
    <row r="92" spans="1:17" s="383" customFormat="1" ht="15" customHeight="1" x14ac:dyDescent="0.25">
      <c r="A92" s="699"/>
      <c r="B92" s="701"/>
      <c r="C92" s="703"/>
      <c r="D92" s="705"/>
      <c r="E92" s="385" t="s">
        <v>25</v>
      </c>
      <c r="F92" s="30"/>
      <c r="G92" s="31"/>
      <c r="H92" s="508">
        <f t="shared" si="40"/>
        <v>0</v>
      </c>
      <c r="I92" s="32"/>
      <c r="J92" s="33"/>
      <c r="K92" s="34"/>
      <c r="L92" s="35">
        <f t="shared" si="36"/>
        <v>0</v>
      </c>
      <c r="M92" s="35">
        <f t="shared" si="37"/>
        <v>0</v>
      </c>
      <c r="N92" s="36">
        <f t="shared" si="38"/>
        <v>0</v>
      </c>
      <c r="O92" s="458"/>
      <c r="P92" s="344"/>
      <c r="Q92" s="452">
        <f t="shared" si="39"/>
        <v>0</v>
      </c>
    </row>
    <row r="93" spans="1:17" s="383" customFormat="1" ht="15" hidden="1" customHeight="1" x14ac:dyDescent="0.25">
      <c r="A93" s="736"/>
      <c r="B93" s="738"/>
      <c r="C93" s="740" t="s">
        <v>108</v>
      </c>
      <c r="D93" s="704" t="s">
        <v>109</v>
      </c>
      <c r="E93" s="384" t="s">
        <v>24</v>
      </c>
      <c r="F93" s="37"/>
      <c r="G93" s="38"/>
      <c r="H93" s="508">
        <f t="shared" si="40"/>
        <v>0</v>
      </c>
      <c r="I93" s="39"/>
      <c r="J93" s="40"/>
      <c r="K93" s="41"/>
      <c r="L93" s="42">
        <f t="shared" si="36"/>
        <v>0</v>
      </c>
      <c r="M93" s="42">
        <f t="shared" si="37"/>
        <v>0</v>
      </c>
      <c r="N93" s="43">
        <f t="shared" si="38"/>
        <v>0</v>
      </c>
      <c r="O93" s="458"/>
      <c r="P93" s="344"/>
      <c r="Q93" s="452">
        <f t="shared" si="39"/>
        <v>0</v>
      </c>
    </row>
    <row r="94" spans="1:17" s="383" customFormat="1" ht="15" customHeight="1" x14ac:dyDescent="0.25">
      <c r="A94" s="737"/>
      <c r="B94" s="739"/>
      <c r="C94" s="741"/>
      <c r="D94" s="705"/>
      <c r="E94" s="385" t="s">
        <v>25</v>
      </c>
      <c r="F94" s="30"/>
      <c r="G94" s="31"/>
      <c r="H94" s="508">
        <f t="shared" si="40"/>
        <v>0</v>
      </c>
      <c r="I94" s="32"/>
      <c r="J94" s="33"/>
      <c r="K94" s="34"/>
      <c r="L94" s="35">
        <f t="shared" si="36"/>
        <v>0</v>
      </c>
      <c r="M94" s="35">
        <f t="shared" si="37"/>
        <v>0</v>
      </c>
      <c r="N94" s="36">
        <f t="shared" si="38"/>
        <v>0</v>
      </c>
      <c r="O94" s="458"/>
      <c r="P94" s="344"/>
      <c r="Q94" s="452">
        <f t="shared" si="39"/>
        <v>0</v>
      </c>
    </row>
    <row r="95" spans="1:17" s="383" customFormat="1" ht="15" hidden="1" customHeight="1" x14ac:dyDescent="0.25">
      <c r="A95" s="736"/>
      <c r="B95" s="738"/>
      <c r="C95" s="740" t="s">
        <v>110</v>
      </c>
      <c r="D95" s="704" t="s">
        <v>111</v>
      </c>
      <c r="E95" s="384" t="s">
        <v>24</v>
      </c>
      <c r="F95" s="37"/>
      <c r="G95" s="38"/>
      <c r="H95" s="508">
        <f t="shared" si="40"/>
        <v>0</v>
      </c>
      <c r="I95" s="39"/>
      <c r="J95" s="40"/>
      <c r="K95" s="41"/>
      <c r="L95" s="35">
        <f t="shared" si="36"/>
        <v>0</v>
      </c>
      <c r="M95" s="42">
        <f t="shared" si="37"/>
        <v>0</v>
      </c>
      <c r="N95" s="43">
        <f t="shared" si="38"/>
        <v>0</v>
      </c>
      <c r="O95" s="458"/>
      <c r="P95" s="344"/>
      <c r="Q95" s="452">
        <f t="shared" si="39"/>
        <v>0</v>
      </c>
    </row>
    <row r="96" spans="1:17" s="383" customFormat="1" ht="15" customHeight="1" x14ac:dyDescent="0.25">
      <c r="A96" s="737"/>
      <c r="B96" s="739"/>
      <c r="C96" s="741"/>
      <c r="D96" s="705"/>
      <c r="E96" s="385" t="s">
        <v>25</v>
      </c>
      <c r="F96" s="30"/>
      <c r="G96" s="31"/>
      <c r="H96" s="508">
        <f t="shared" si="40"/>
        <v>0</v>
      </c>
      <c r="I96" s="32"/>
      <c r="J96" s="33"/>
      <c r="K96" s="34"/>
      <c r="L96" s="35">
        <f t="shared" si="36"/>
        <v>0</v>
      </c>
      <c r="M96" s="35">
        <f t="shared" si="37"/>
        <v>0</v>
      </c>
      <c r="N96" s="36">
        <f t="shared" si="38"/>
        <v>0</v>
      </c>
      <c r="O96" s="458"/>
      <c r="P96" s="344"/>
      <c r="Q96" s="452">
        <f t="shared" si="39"/>
        <v>0</v>
      </c>
    </row>
    <row r="97" spans="1:17" s="383" customFormat="1" ht="15" hidden="1" customHeight="1" x14ac:dyDescent="0.25">
      <c r="A97" s="736"/>
      <c r="B97" s="738"/>
      <c r="C97" s="740" t="s">
        <v>112</v>
      </c>
      <c r="D97" s="704" t="s">
        <v>113</v>
      </c>
      <c r="E97" s="384" t="s">
        <v>24</v>
      </c>
      <c r="F97" s="37"/>
      <c r="G97" s="38"/>
      <c r="H97" s="508">
        <f t="shared" si="40"/>
        <v>0</v>
      </c>
      <c r="I97" s="39"/>
      <c r="J97" s="40"/>
      <c r="K97" s="41"/>
      <c r="L97" s="42">
        <f t="shared" si="36"/>
        <v>0</v>
      </c>
      <c r="M97" s="42">
        <f t="shared" si="37"/>
        <v>0</v>
      </c>
      <c r="N97" s="43">
        <f t="shared" si="38"/>
        <v>0</v>
      </c>
      <c r="O97" s="458"/>
      <c r="P97" s="344"/>
      <c r="Q97" s="452">
        <f t="shared" si="39"/>
        <v>0</v>
      </c>
    </row>
    <row r="98" spans="1:17" s="383" customFormat="1" ht="15" customHeight="1" x14ac:dyDescent="0.25">
      <c r="A98" s="737"/>
      <c r="B98" s="739"/>
      <c r="C98" s="741"/>
      <c r="D98" s="705"/>
      <c r="E98" s="385" t="s">
        <v>25</v>
      </c>
      <c r="F98" s="30"/>
      <c r="G98" s="31"/>
      <c r="H98" s="508">
        <f t="shared" si="40"/>
        <v>0</v>
      </c>
      <c r="I98" s="32"/>
      <c r="J98" s="33"/>
      <c r="K98" s="34"/>
      <c r="L98" s="35">
        <f t="shared" si="36"/>
        <v>0</v>
      </c>
      <c r="M98" s="35">
        <f t="shared" si="37"/>
        <v>0</v>
      </c>
      <c r="N98" s="36">
        <f t="shared" si="38"/>
        <v>0</v>
      </c>
      <c r="O98" s="458"/>
      <c r="P98" s="344"/>
      <c r="Q98" s="452">
        <f t="shared" si="39"/>
        <v>0</v>
      </c>
    </row>
    <row r="99" spans="1:17" s="383" customFormat="1" ht="15" hidden="1" customHeight="1" x14ac:dyDescent="0.25">
      <c r="A99" s="736"/>
      <c r="B99" s="738"/>
      <c r="C99" s="740" t="s">
        <v>114</v>
      </c>
      <c r="D99" s="704" t="s">
        <v>115</v>
      </c>
      <c r="E99" s="384" t="s">
        <v>24</v>
      </c>
      <c r="F99" s="37"/>
      <c r="G99" s="38"/>
      <c r="H99" s="508">
        <f t="shared" si="40"/>
        <v>0</v>
      </c>
      <c r="I99" s="39"/>
      <c r="J99" s="40"/>
      <c r="K99" s="41"/>
      <c r="L99" s="42">
        <f t="shared" si="36"/>
        <v>0</v>
      </c>
      <c r="M99" s="42">
        <f t="shared" si="37"/>
        <v>0</v>
      </c>
      <c r="N99" s="43">
        <f t="shared" si="38"/>
        <v>0</v>
      </c>
      <c r="O99" s="458"/>
      <c r="P99" s="344"/>
      <c r="Q99" s="452">
        <f t="shared" si="39"/>
        <v>0</v>
      </c>
    </row>
    <row r="100" spans="1:17" s="383" customFormat="1" ht="15" customHeight="1" x14ac:dyDescent="0.25">
      <c r="A100" s="737"/>
      <c r="B100" s="739"/>
      <c r="C100" s="741"/>
      <c r="D100" s="705"/>
      <c r="E100" s="385" t="s">
        <v>25</v>
      </c>
      <c r="F100" s="30">
        <v>7500</v>
      </c>
      <c r="G100" s="31">
        <v>7500</v>
      </c>
      <c r="H100" s="508">
        <f t="shared" si="40"/>
        <v>7500</v>
      </c>
      <c r="I100" s="32">
        <v>2045</v>
      </c>
      <c r="J100" s="33">
        <v>5455</v>
      </c>
      <c r="K100" s="34">
        <v>7500</v>
      </c>
      <c r="L100" s="35">
        <f t="shared" si="36"/>
        <v>0</v>
      </c>
      <c r="M100" s="35">
        <f t="shared" si="37"/>
        <v>0</v>
      </c>
      <c r="N100" s="36">
        <f t="shared" si="38"/>
        <v>0</v>
      </c>
      <c r="O100" s="458"/>
      <c r="P100" s="344">
        <v>2045</v>
      </c>
      <c r="Q100" s="452">
        <f t="shared" si="39"/>
        <v>0</v>
      </c>
    </row>
    <row r="101" spans="1:17" s="397" customFormat="1" ht="22.5" hidden="1" customHeight="1" x14ac:dyDescent="0.25">
      <c r="A101" s="744"/>
      <c r="B101" s="738"/>
      <c r="C101" s="740" t="s">
        <v>116</v>
      </c>
      <c r="D101" s="725" t="s">
        <v>117</v>
      </c>
      <c r="E101" s="384" t="s">
        <v>24</v>
      </c>
      <c r="F101" s="37"/>
      <c r="G101" s="38"/>
      <c r="H101" s="508">
        <f t="shared" si="40"/>
        <v>0</v>
      </c>
      <c r="I101" s="39"/>
      <c r="J101" s="40"/>
      <c r="K101" s="41"/>
      <c r="L101" s="42">
        <f t="shared" si="36"/>
        <v>0</v>
      </c>
      <c r="M101" s="42">
        <f t="shared" si="37"/>
        <v>0</v>
      </c>
      <c r="N101" s="43">
        <f t="shared" si="38"/>
        <v>0</v>
      </c>
      <c r="O101" s="463"/>
      <c r="P101" s="349"/>
      <c r="Q101" s="452">
        <f t="shared" si="39"/>
        <v>0</v>
      </c>
    </row>
    <row r="102" spans="1:17" s="397" customFormat="1" ht="47.25" customHeight="1" x14ac:dyDescent="0.25">
      <c r="A102" s="745"/>
      <c r="B102" s="739"/>
      <c r="C102" s="741"/>
      <c r="D102" s="746"/>
      <c r="E102" s="385" t="s">
        <v>25</v>
      </c>
      <c r="F102" s="30"/>
      <c r="G102" s="31"/>
      <c r="H102" s="508">
        <f t="shared" si="40"/>
        <v>0</v>
      </c>
      <c r="I102" s="32"/>
      <c r="J102" s="33"/>
      <c r="K102" s="34"/>
      <c r="L102" s="35">
        <f t="shared" si="36"/>
        <v>0</v>
      </c>
      <c r="M102" s="35">
        <f t="shared" si="37"/>
        <v>0</v>
      </c>
      <c r="N102" s="36">
        <f t="shared" si="38"/>
        <v>0</v>
      </c>
      <c r="O102" s="463"/>
      <c r="P102" s="349"/>
      <c r="Q102" s="452">
        <f t="shared" si="39"/>
        <v>0</v>
      </c>
    </row>
    <row r="103" spans="1:17" s="397" customFormat="1" ht="15" hidden="1" customHeight="1" x14ac:dyDescent="0.2">
      <c r="A103" s="690"/>
      <c r="B103" s="718"/>
      <c r="C103" s="694" t="s">
        <v>118</v>
      </c>
      <c r="D103" s="696" t="s">
        <v>119</v>
      </c>
      <c r="E103" s="389" t="s">
        <v>24</v>
      </c>
      <c r="F103" s="509">
        <f>F105+F107+F109+F111+F113</f>
        <v>0</v>
      </c>
      <c r="G103" s="510">
        <f t="shared" ref="G103:Q104" si="41">G105+G107+G109+G111+G113</f>
        <v>0</v>
      </c>
      <c r="H103" s="511">
        <f t="shared" si="41"/>
        <v>0</v>
      </c>
      <c r="I103" s="512">
        <f t="shared" si="41"/>
        <v>0</v>
      </c>
      <c r="J103" s="513">
        <f t="shared" si="41"/>
        <v>0</v>
      </c>
      <c r="K103" s="514">
        <f t="shared" si="41"/>
        <v>0</v>
      </c>
      <c r="L103" s="515">
        <f t="shared" si="41"/>
        <v>0</v>
      </c>
      <c r="M103" s="515">
        <f t="shared" si="41"/>
        <v>0</v>
      </c>
      <c r="N103" s="516">
        <f t="shared" si="41"/>
        <v>0</v>
      </c>
      <c r="O103" s="463"/>
      <c r="P103" s="349"/>
      <c r="Q103" s="454"/>
    </row>
    <row r="104" spans="1:17" s="398" customFormat="1" ht="15" customHeight="1" x14ac:dyDescent="0.2">
      <c r="A104" s="691"/>
      <c r="B104" s="719"/>
      <c r="C104" s="695"/>
      <c r="D104" s="697"/>
      <c r="E104" s="390" t="s">
        <v>25</v>
      </c>
      <c r="F104" s="517">
        <f>F106+F108+F110+F112+F114</f>
        <v>13094</v>
      </c>
      <c r="G104" s="511">
        <f t="shared" si="41"/>
        <v>13094</v>
      </c>
      <c r="H104" s="511">
        <f t="shared" si="41"/>
        <v>10319</v>
      </c>
      <c r="I104" s="518">
        <f t="shared" si="41"/>
        <v>9322</v>
      </c>
      <c r="J104" s="519">
        <f t="shared" si="41"/>
        <v>997</v>
      </c>
      <c r="K104" s="515">
        <f t="shared" si="41"/>
        <v>13094</v>
      </c>
      <c r="L104" s="515">
        <f t="shared" si="41"/>
        <v>0</v>
      </c>
      <c r="M104" s="515">
        <f t="shared" si="41"/>
        <v>2775</v>
      </c>
      <c r="N104" s="516">
        <f t="shared" si="41"/>
        <v>2775</v>
      </c>
      <c r="O104" s="464"/>
      <c r="P104" s="513">
        <f t="shared" si="41"/>
        <v>9322</v>
      </c>
      <c r="Q104" s="516">
        <f t="shared" si="41"/>
        <v>0</v>
      </c>
    </row>
    <row r="105" spans="1:17" s="398" customFormat="1" ht="15" hidden="1" customHeight="1" x14ac:dyDescent="0.2">
      <c r="A105" s="742"/>
      <c r="B105" s="700"/>
      <c r="C105" s="702" t="s">
        <v>120</v>
      </c>
      <c r="D105" s="704" t="s">
        <v>121</v>
      </c>
      <c r="E105" s="384" t="s">
        <v>24</v>
      </c>
      <c r="F105" s="23"/>
      <c r="G105" s="24"/>
      <c r="H105" s="520"/>
      <c r="I105" s="25"/>
      <c r="J105" s="26"/>
      <c r="K105" s="27"/>
      <c r="L105" s="47">
        <f t="shared" ref="L105:L114" si="42">F105-K105</f>
        <v>0</v>
      </c>
      <c r="M105" s="47">
        <f t="shared" ref="M105:M114" si="43">F105-H105</f>
        <v>0</v>
      </c>
      <c r="N105" s="48">
        <f t="shared" ref="N105:N114" si="44">K105-H105</f>
        <v>0</v>
      </c>
      <c r="O105" s="464"/>
      <c r="P105" s="350"/>
      <c r="Q105" s="455"/>
    </row>
    <row r="106" spans="1:17" s="397" customFormat="1" ht="15" customHeight="1" x14ac:dyDescent="0.25">
      <c r="A106" s="743"/>
      <c r="B106" s="701"/>
      <c r="C106" s="703"/>
      <c r="D106" s="705"/>
      <c r="E106" s="385" t="s">
        <v>25</v>
      </c>
      <c r="F106" s="30">
        <v>400</v>
      </c>
      <c r="G106" s="31">
        <v>400</v>
      </c>
      <c r="H106" s="508">
        <f>I106+J106</f>
        <v>246</v>
      </c>
      <c r="I106" s="32"/>
      <c r="J106" s="33">
        <v>246</v>
      </c>
      <c r="K106" s="34">
        <v>400</v>
      </c>
      <c r="L106" s="35">
        <f t="shared" si="42"/>
        <v>0</v>
      </c>
      <c r="M106" s="35">
        <f t="shared" si="43"/>
        <v>154</v>
      </c>
      <c r="N106" s="36">
        <f t="shared" si="44"/>
        <v>154</v>
      </c>
      <c r="O106" s="463"/>
      <c r="P106" s="349"/>
      <c r="Q106" s="452">
        <f t="shared" ref="Q106:Q114" si="45">P106-I106</f>
        <v>0</v>
      </c>
    </row>
    <row r="107" spans="1:17" s="397" customFormat="1" ht="15" hidden="1" customHeight="1" x14ac:dyDescent="0.25">
      <c r="A107" s="742"/>
      <c r="B107" s="700"/>
      <c r="C107" s="702" t="s">
        <v>122</v>
      </c>
      <c r="D107" s="704" t="s">
        <v>123</v>
      </c>
      <c r="E107" s="384" t="s">
        <v>24</v>
      </c>
      <c r="F107" s="37"/>
      <c r="G107" s="38"/>
      <c r="H107" s="508">
        <f t="shared" ref="H107:H121" si="46">I107+J107</f>
        <v>0</v>
      </c>
      <c r="I107" s="39"/>
      <c r="J107" s="40"/>
      <c r="K107" s="41"/>
      <c r="L107" s="42">
        <f t="shared" si="42"/>
        <v>0</v>
      </c>
      <c r="M107" s="42">
        <f t="shared" si="43"/>
        <v>0</v>
      </c>
      <c r="N107" s="43">
        <f t="shared" si="44"/>
        <v>0</v>
      </c>
      <c r="O107" s="463"/>
      <c r="P107" s="349"/>
      <c r="Q107" s="452">
        <f t="shared" si="45"/>
        <v>0</v>
      </c>
    </row>
    <row r="108" spans="1:17" s="398" customFormat="1" ht="15" customHeight="1" x14ac:dyDescent="0.25">
      <c r="A108" s="743"/>
      <c r="B108" s="701"/>
      <c r="C108" s="703"/>
      <c r="D108" s="705"/>
      <c r="E108" s="385" t="s">
        <v>25</v>
      </c>
      <c r="F108" s="30"/>
      <c r="G108" s="31"/>
      <c r="H108" s="508">
        <f t="shared" si="46"/>
        <v>0</v>
      </c>
      <c r="I108" s="32"/>
      <c r="J108" s="33"/>
      <c r="K108" s="34"/>
      <c r="L108" s="35">
        <f t="shared" si="42"/>
        <v>0</v>
      </c>
      <c r="M108" s="35">
        <f t="shared" si="43"/>
        <v>0</v>
      </c>
      <c r="N108" s="36">
        <f t="shared" si="44"/>
        <v>0</v>
      </c>
      <c r="O108" s="464"/>
      <c r="P108" s="350"/>
      <c r="Q108" s="452">
        <f t="shared" si="45"/>
        <v>0</v>
      </c>
    </row>
    <row r="109" spans="1:17" ht="15" hidden="1" customHeight="1" x14ac:dyDescent="0.25">
      <c r="A109" s="742"/>
      <c r="B109" s="700"/>
      <c r="C109" s="702" t="s">
        <v>124</v>
      </c>
      <c r="D109" s="704" t="s">
        <v>125</v>
      </c>
      <c r="E109" s="384" t="s">
        <v>24</v>
      </c>
      <c r="F109" s="37"/>
      <c r="G109" s="38"/>
      <c r="H109" s="508">
        <f t="shared" si="46"/>
        <v>0</v>
      </c>
      <c r="I109" s="39"/>
      <c r="J109" s="40"/>
      <c r="K109" s="41"/>
      <c r="L109" s="42">
        <f t="shared" si="42"/>
        <v>0</v>
      </c>
      <c r="M109" s="42">
        <f t="shared" si="43"/>
        <v>0</v>
      </c>
      <c r="N109" s="43">
        <f t="shared" si="44"/>
        <v>0</v>
      </c>
      <c r="O109" s="459"/>
      <c r="P109" s="120"/>
      <c r="Q109" s="452">
        <f t="shared" si="45"/>
        <v>0</v>
      </c>
    </row>
    <row r="110" spans="1:17" ht="15" customHeight="1" x14ac:dyDescent="0.25">
      <c r="A110" s="743"/>
      <c r="B110" s="701"/>
      <c r="C110" s="703"/>
      <c r="D110" s="705"/>
      <c r="E110" s="385" t="s">
        <v>25</v>
      </c>
      <c r="F110" s="30">
        <v>6900</v>
      </c>
      <c r="G110" s="31">
        <v>6900</v>
      </c>
      <c r="H110" s="508">
        <f t="shared" si="46"/>
        <v>6872</v>
      </c>
      <c r="I110" s="32">
        <v>6121</v>
      </c>
      <c r="J110" s="33">
        <v>751</v>
      </c>
      <c r="K110" s="34">
        <v>6900</v>
      </c>
      <c r="L110" s="35">
        <f t="shared" si="42"/>
        <v>0</v>
      </c>
      <c r="M110" s="35">
        <f t="shared" si="43"/>
        <v>28</v>
      </c>
      <c r="N110" s="36">
        <f t="shared" si="44"/>
        <v>28</v>
      </c>
      <c r="O110" s="459"/>
      <c r="P110" s="120">
        <v>6121</v>
      </c>
      <c r="Q110" s="452">
        <f t="shared" si="45"/>
        <v>0</v>
      </c>
    </row>
    <row r="111" spans="1:17" ht="15" hidden="1" customHeight="1" x14ac:dyDescent="0.25">
      <c r="A111" s="742"/>
      <c r="B111" s="700"/>
      <c r="C111" s="702" t="s">
        <v>126</v>
      </c>
      <c r="D111" s="704" t="s">
        <v>127</v>
      </c>
      <c r="E111" s="384" t="s">
        <v>24</v>
      </c>
      <c r="F111" s="37"/>
      <c r="G111" s="38"/>
      <c r="H111" s="508">
        <f t="shared" si="46"/>
        <v>0</v>
      </c>
      <c r="I111" s="39"/>
      <c r="J111" s="40"/>
      <c r="K111" s="41"/>
      <c r="L111" s="42">
        <f t="shared" si="42"/>
        <v>0</v>
      </c>
      <c r="M111" s="42">
        <f t="shared" si="43"/>
        <v>0</v>
      </c>
      <c r="N111" s="43">
        <f t="shared" si="44"/>
        <v>0</v>
      </c>
      <c r="O111" s="459"/>
      <c r="P111" s="120"/>
      <c r="Q111" s="452">
        <f t="shared" si="45"/>
        <v>0</v>
      </c>
    </row>
    <row r="112" spans="1:17" ht="15" customHeight="1" x14ac:dyDescent="0.25">
      <c r="A112" s="743"/>
      <c r="B112" s="701"/>
      <c r="C112" s="703"/>
      <c r="D112" s="705"/>
      <c r="E112" s="385" t="s">
        <v>25</v>
      </c>
      <c r="F112" s="30"/>
      <c r="G112" s="31"/>
      <c r="H112" s="508">
        <f t="shared" si="46"/>
        <v>0</v>
      </c>
      <c r="I112" s="32"/>
      <c r="J112" s="33"/>
      <c r="K112" s="34"/>
      <c r="L112" s="35">
        <f t="shared" si="42"/>
        <v>0</v>
      </c>
      <c r="M112" s="35">
        <f t="shared" si="43"/>
        <v>0</v>
      </c>
      <c r="N112" s="36">
        <f t="shared" si="44"/>
        <v>0</v>
      </c>
      <c r="O112" s="459"/>
      <c r="P112" s="120"/>
      <c r="Q112" s="452">
        <f t="shared" si="45"/>
        <v>0</v>
      </c>
    </row>
    <row r="113" spans="1:17" ht="15" hidden="1" customHeight="1" x14ac:dyDescent="0.25">
      <c r="A113" s="742"/>
      <c r="B113" s="700"/>
      <c r="C113" s="702" t="s">
        <v>128</v>
      </c>
      <c r="D113" s="704" t="s">
        <v>129</v>
      </c>
      <c r="E113" s="384" t="s">
        <v>24</v>
      </c>
      <c r="F113" s="50"/>
      <c r="G113" s="51"/>
      <c r="H113" s="508">
        <f t="shared" si="46"/>
        <v>0</v>
      </c>
      <c r="I113" s="52"/>
      <c r="J113" s="53"/>
      <c r="K113" s="54"/>
      <c r="L113" s="55">
        <f t="shared" si="42"/>
        <v>0</v>
      </c>
      <c r="M113" s="55">
        <f t="shared" si="43"/>
        <v>0</v>
      </c>
      <c r="N113" s="56">
        <f t="shared" si="44"/>
        <v>0</v>
      </c>
      <c r="O113" s="459"/>
      <c r="P113" s="120"/>
      <c r="Q113" s="452">
        <f t="shared" si="45"/>
        <v>0</v>
      </c>
    </row>
    <row r="114" spans="1:17" ht="15" customHeight="1" thickBot="1" x14ac:dyDescent="0.3">
      <c r="A114" s="747"/>
      <c r="B114" s="748"/>
      <c r="C114" s="724"/>
      <c r="D114" s="749"/>
      <c r="E114" s="392" t="s">
        <v>25</v>
      </c>
      <c r="F114" s="58">
        <v>5794</v>
      </c>
      <c r="G114" s="59">
        <v>5794</v>
      </c>
      <c r="H114" s="508">
        <f t="shared" si="46"/>
        <v>3201</v>
      </c>
      <c r="I114" s="60">
        <v>3201</v>
      </c>
      <c r="J114" s="61">
        <v>0</v>
      </c>
      <c r="K114" s="62">
        <v>5794</v>
      </c>
      <c r="L114" s="63">
        <f t="shared" si="42"/>
        <v>0</v>
      </c>
      <c r="M114" s="63">
        <f t="shared" si="43"/>
        <v>2593</v>
      </c>
      <c r="N114" s="64">
        <f t="shared" si="44"/>
        <v>2593</v>
      </c>
      <c r="O114" s="459"/>
      <c r="P114" s="120">
        <v>3201</v>
      </c>
      <c r="Q114" s="452">
        <f t="shared" si="45"/>
        <v>0</v>
      </c>
    </row>
    <row r="115" spans="1:17" ht="15" hidden="1" customHeight="1" x14ac:dyDescent="0.25">
      <c r="A115" s="759"/>
      <c r="B115" s="761"/>
      <c r="C115" s="763" t="s">
        <v>130</v>
      </c>
      <c r="D115" s="765" t="s">
        <v>131</v>
      </c>
      <c r="E115" s="399" t="s">
        <v>24</v>
      </c>
      <c r="F115" s="544">
        <f>F117+F119</f>
        <v>0</v>
      </c>
      <c r="G115" s="545">
        <f t="shared" ref="G115:N116" si="47">G117+G119</f>
        <v>0</v>
      </c>
      <c r="H115" s="508">
        <f t="shared" si="46"/>
        <v>0</v>
      </c>
      <c r="I115" s="546">
        <f t="shared" si="47"/>
        <v>0</v>
      </c>
      <c r="J115" s="547">
        <f t="shared" si="47"/>
        <v>0</v>
      </c>
      <c r="K115" s="548">
        <f t="shared" si="47"/>
        <v>0</v>
      </c>
      <c r="L115" s="549">
        <f t="shared" si="47"/>
        <v>0</v>
      </c>
      <c r="M115" s="549">
        <f t="shared" si="47"/>
        <v>0</v>
      </c>
      <c r="N115" s="550">
        <f t="shared" si="47"/>
        <v>0</v>
      </c>
      <c r="O115" s="459"/>
      <c r="P115" s="120"/>
      <c r="Q115" s="126"/>
    </row>
    <row r="116" spans="1:17" ht="30.75" hidden="1" customHeight="1" x14ac:dyDescent="0.25">
      <c r="A116" s="760"/>
      <c r="B116" s="762"/>
      <c r="C116" s="764"/>
      <c r="D116" s="766"/>
      <c r="E116" s="400" t="s">
        <v>25</v>
      </c>
      <c r="F116" s="544">
        <f>F118+F120</f>
        <v>0</v>
      </c>
      <c r="G116" s="545">
        <f t="shared" si="47"/>
        <v>0</v>
      </c>
      <c r="H116" s="508">
        <f t="shared" si="46"/>
        <v>0</v>
      </c>
      <c r="I116" s="546">
        <f t="shared" si="47"/>
        <v>0</v>
      </c>
      <c r="J116" s="547">
        <f t="shared" si="47"/>
        <v>0</v>
      </c>
      <c r="K116" s="548">
        <f t="shared" si="47"/>
        <v>0</v>
      </c>
      <c r="L116" s="549">
        <f t="shared" si="47"/>
        <v>0</v>
      </c>
      <c r="M116" s="549">
        <f t="shared" si="47"/>
        <v>0</v>
      </c>
      <c r="N116" s="550">
        <f t="shared" si="47"/>
        <v>0</v>
      </c>
      <c r="O116" s="459"/>
      <c r="P116" s="120"/>
      <c r="Q116" s="126"/>
    </row>
    <row r="117" spans="1:17" ht="15" hidden="1" customHeight="1" x14ac:dyDescent="0.25">
      <c r="A117" s="698"/>
      <c r="B117" s="767"/>
      <c r="C117" s="740" t="s">
        <v>132</v>
      </c>
      <c r="D117" s="704" t="s">
        <v>133</v>
      </c>
      <c r="E117" s="401" t="s">
        <v>24</v>
      </c>
      <c r="F117" s="77"/>
      <c r="G117" s="78"/>
      <c r="H117" s="508">
        <f t="shared" si="46"/>
        <v>0</v>
      </c>
      <c r="I117" s="79"/>
      <c r="J117" s="80"/>
      <c r="K117" s="81"/>
      <c r="L117" s="82"/>
      <c r="M117" s="82"/>
      <c r="N117" s="83"/>
      <c r="O117" s="459"/>
      <c r="P117" s="120"/>
      <c r="Q117" s="126"/>
    </row>
    <row r="118" spans="1:17" ht="15" hidden="1" customHeight="1" x14ac:dyDescent="0.25">
      <c r="A118" s="699"/>
      <c r="B118" s="768"/>
      <c r="C118" s="741"/>
      <c r="D118" s="705"/>
      <c r="E118" s="385" t="s">
        <v>25</v>
      </c>
      <c r="F118" s="84"/>
      <c r="G118" s="85"/>
      <c r="H118" s="508">
        <f t="shared" si="46"/>
        <v>0</v>
      </c>
      <c r="I118" s="86"/>
      <c r="J118" s="87"/>
      <c r="K118" s="88"/>
      <c r="L118" s="89"/>
      <c r="M118" s="89"/>
      <c r="N118" s="90"/>
      <c r="O118" s="459"/>
      <c r="P118" s="120"/>
      <c r="Q118" s="126"/>
    </row>
    <row r="119" spans="1:17" ht="22.5" hidden="1" customHeight="1" x14ac:dyDescent="0.25">
      <c r="A119" s="750"/>
      <c r="B119" s="700"/>
      <c r="C119" s="740" t="s">
        <v>134</v>
      </c>
      <c r="D119" s="704" t="s">
        <v>135</v>
      </c>
      <c r="E119" s="401" t="s">
        <v>24</v>
      </c>
      <c r="F119" s="77"/>
      <c r="G119" s="78"/>
      <c r="H119" s="508">
        <f t="shared" si="46"/>
        <v>0</v>
      </c>
      <c r="I119" s="79"/>
      <c r="J119" s="80"/>
      <c r="K119" s="81"/>
      <c r="L119" s="82">
        <f t="shared" ref="L119:L120" si="48">F119-K119</f>
        <v>0</v>
      </c>
      <c r="M119" s="82">
        <f t="shared" ref="M119:M120" si="49">F119-H119</f>
        <v>0</v>
      </c>
      <c r="N119" s="83">
        <f t="shared" ref="N119:N120" si="50">K119-H119</f>
        <v>0</v>
      </c>
      <c r="O119" s="459"/>
      <c r="P119" s="120"/>
      <c r="Q119" s="126"/>
    </row>
    <row r="120" spans="1:17" ht="43.5" hidden="1" customHeight="1" x14ac:dyDescent="0.25">
      <c r="A120" s="751"/>
      <c r="B120" s="748"/>
      <c r="C120" s="752"/>
      <c r="D120" s="749"/>
      <c r="E120" s="402" t="s">
        <v>25</v>
      </c>
      <c r="F120" s="551"/>
      <c r="G120" s="484"/>
      <c r="H120" s="508">
        <f t="shared" si="46"/>
        <v>0</v>
      </c>
      <c r="I120" s="552"/>
      <c r="J120" s="553"/>
      <c r="K120" s="486"/>
      <c r="L120" s="92">
        <f t="shared" si="48"/>
        <v>0</v>
      </c>
      <c r="M120" s="92">
        <f t="shared" si="49"/>
        <v>0</v>
      </c>
      <c r="N120" s="554">
        <f t="shared" si="50"/>
        <v>0</v>
      </c>
      <c r="O120" s="459"/>
      <c r="P120" s="120"/>
      <c r="Q120" s="126"/>
    </row>
    <row r="121" spans="1:17" ht="22.5" hidden="1" customHeight="1" x14ac:dyDescent="0.25">
      <c r="A121" s="753"/>
      <c r="B121" s="755"/>
      <c r="C121" s="730" t="s">
        <v>136</v>
      </c>
      <c r="D121" s="757" t="s">
        <v>137</v>
      </c>
      <c r="E121" s="403" t="s">
        <v>24</v>
      </c>
      <c r="F121" s="555">
        <f>F123+F131</f>
        <v>0</v>
      </c>
      <c r="G121" s="556">
        <f t="shared" ref="G121:Q122" si="51">G123+G131</f>
        <v>0</v>
      </c>
      <c r="H121" s="557">
        <f t="shared" si="46"/>
        <v>0</v>
      </c>
      <c r="I121" s="558">
        <f t="shared" si="51"/>
        <v>0</v>
      </c>
      <c r="J121" s="93">
        <f t="shared" si="51"/>
        <v>0</v>
      </c>
      <c r="K121" s="559">
        <f t="shared" si="51"/>
        <v>0</v>
      </c>
      <c r="L121" s="560">
        <f t="shared" si="51"/>
        <v>0</v>
      </c>
      <c r="M121" s="560">
        <f t="shared" si="51"/>
        <v>0</v>
      </c>
      <c r="N121" s="94">
        <f t="shared" si="51"/>
        <v>0</v>
      </c>
      <c r="O121" s="459"/>
      <c r="P121" s="120"/>
      <c r="Q121" s="126"/>
    </row>
    <row r="122" spans="1:17" ht="46.5" customHeight="1" x14ac:dyDescent="0.25">
      <c r="A122" s="754"/>
      <c r="B122" s="756"/>
      <c r="C122" s="713"/>
      <c r="D122" s="758"/>
      <c r="E122" s="390" t="s">
        <v>25</v>
      </c>
      <c r="F122" s="561">
        <f>F124+F132</f>
        <v>0</v>
      </c>
      <c r="G122" s="562">
        <f t="shared" si="51"/>
        <v>0</v>
      </c>
      <c r="H122" s="562">
        <f t="shared" si="51"/>
        <v>0</v>
      </c>
      <c r="I122" s="563">
        <f t="shared" si="51"/>
        <v>0</v>
      </c>
      <c r="J122" s="564">
        <f t="shared" si="51"/>
        <v>0</v>
      </c>
      <c r="K122" s="560">
        <f t="shared" si="51"/>
        <v>0</v>
      </c>
      <c r="L122" s="560">
        <f t="shared" si="51"/>
        <v>0</v>
      </c>
      <c r="M122" s="560">
        <f t="shared" si="51"/>
        <v>0</v>
      </c>
      <c r="N122" s="94">
        <f t="shared" si="51"/>
        <v>0</v>
      </c>
      <c r="O122" s="459"/>
      <c r="P122" s="93">
        <f t="shared" si="51"/>
        <v>0</v>
      </c>
      <c r="Q122" s="94">
        <f t="shared" si="51"/>
        <v>0</v>
      </c>
    </row>
    <row r="123" spans="1:17" ht="15" hidden="1" customHeight="1" x14ac:dyDescent="0.25">
      <c r="A123" s="780"/>
      <c r="B123" s="718"/>
      <c r="C123" s="712" t="s">
        <v>138</v>
      </c>
      <c r="D123" s="782" t="s">
        <v>139</v>
      </c>
      <c r="E123" s="404" t="s">
        <v>24</v>
      </c>
      <c r="F123" s="565">
        <f>F125+F127+F129</f>
        <v>0</v>
      </c>
      <c r="G123" s="566">
        <f t="shared" ref="G123:N124" si="52">G125+G127+G129</f>
        <v>0</v>
      </c>
      <c r="H123" s="566">
        <f t="shared" si="52"/>
        <v>0</v>
      </c>
      <c r="I123" s="567">
        <f t="shared" si="52"/>
        <v>0</v>
      </c>
      <c r="J123" s="568">
        <f t="shared" si="52"/>
        <v>0</v>
      </c>
      <c r="K123" s="569">
        <f t="shared" si="52"/>
        <v>0</v>
      </c>
      <c r="L123" s="565">
        <f t="shared" si="52"/>
        <v>0</v>
      </c>
      <c r="M123" s="565">
        <f t="shared" si="52"/>
        <v>0</v>
      </c>
      <c r="N123" s="568">
        <f t="shared" si="52"/>
        <v>0</v>
      </c>
      <c r="O123" s="459"/>
      <c r="P123" s="345"/>
      <c r="Q123" s="118"/>
    </row>
    <row r="124" spans="1:17" ht="15" hidden="1" customHeight="1" x14ac:dyDescent="0.25">
      <c r="A124" s="781"/>
      <c r="B124" s="719"/>
      <c r="C124" s="713"/>
      <c r="D124" s="758"/>
      <c r="E124" s="390" t="s">
        <v>25</v>
      </c>
      <c r="F124" s="565">
        <f>F126+F128+F130</f>
        <v>0</v>
      </c>
      <c r="G124" s="566">
        <f t="shared" si="52"/>
        <v>0</v>
      </c>
      <c r="H124" s="566">
        <f t="shared" si="52"/>
        <v>0</v>
      </c>
      <c r="I124" s="567">
        <f t="shared" si="52"/>
        <v>0</v>
      </c>
      <c r="J124" s="568">
        <f t="shared" si="52"/>
        <v>0</v>
      </c>
      <c r="K124" s="569">
        <f t="shared" si="52"/>
        <v>0</v>
      </c>
      <c r="L124" s="565">
        <f t="shared" si="52"/>
        <v>0</v>
      </c>
      <c r="M124" s="565">
        <f t="shared" si="52"/>
        <v>0</v>
      </c>
      <c r="N124" s="568">
        <f t="shared" si="52"/>
        <v>0</v>
      </c>
      <c r="O124" s="459"/>
      <c r="P124" s="345"/>
      <c r="Q124" s="118"/>
    </row>
    <row r="125" spans="1:17" ht="15" hidden="1" customHeight="1" x14ac:dyDescent="0.25">
      <c r="A125" s="769"/>
      <c r="B125" s="770"/>
      <c r="C125" s="772" t="s">
        <v>140</v>
      </c>
      <c r="D125" s="774" t="s">
        <v>141</v>
      </c>
      <c r="E125" s="405" t="s">
        <v>24</v>
      </c>
      <c r="F125" s="570"/>
      <c r="G125" s="571"/>
      <c r="H125" s="571"/>
      <c r="I125" s="572"/>
      <c r="J125" s="573"/>
      <c r="K125" s="574"/>
      <c r="L125" s="575"/>
      <c r="M125" s="575"/>
      <c r="N125" s="576"/>
      <c r="O125" s="459"/>
      <c r="P125" s="345"/>
      <c r="Q125" s="118"/>
    </row>
    <row r="126" spans="1:17" ht="15" hidden="1" customHeight="1" x14ac:dyDescent="0.25">
      <c r="A126" s="728"/>
      <c r="B126" s="771"/>
      <c r="C126" s="773"/>
      <c r="D126" s="775"/>
      <c r="E126" s="406" t="s">
        <v>25</v>
      </c>
      <c r="F126" s="577"/>
      <c r="G126" s="578"/>
      <c r="H126" s="578"/>
      <c r="I126" s="579"/>
      <c r="J126" s="580"/>
      <c r="K126" s="581"/>
      <c r="L126" s="557"/>
      <c r="M126" s="557"/>
      <c r="N126" s="582"/>
      <c r="O126" s="459"/>
      <c r="P126" s="345"/>
      <c r="Q126" s="118"/>
    </row>
    <row r="127" spans="1:17" ht="15" hidden="1" customHeight="1" x14ac:dyDescent="0.25">
      <c r="A127" s="769"/>
      <c r="B127" s="770"/>
      <c r="C127" s="772" t="s">
        <v>142</v>
      </c>
      <c r="D127" s="774" t="s">
        <v>143</v>
      </c>
      <c r="E127" s="405" t="s">
        <v>24</v>
      </c>
      <c r="F127" s="570"/>
      <c r="G127" s="571"/>
      <c r="H127" s="571"/>
      <c r="I127" s="572"/>
      <c r="J127" s="573"/>
      <c r="K127" s="574"/>
      <c r="L127" s="575"/>
      <c r="M127" s="575"/>
      <c r="N127" s="576"/>
      <c r="O127" s="459"/>
      <c r="P127" s="345"/>
      <c r="Q127" s="118"/>
    </row>
    <row r="128" spans="1:17" ht="15" hidden="1" customHeight="1" x14ac:dyDescent="0.25">
      <c r="A128" s="728"/>
      <c r="B128" s="771"/>
      <c r="C128" s="773"/>
      <c r="D128" s="775"/>
      <c r="E128" s="406" t="s">
        <v>25</v>
      </c>
      <c r="F128" s="577"/>
      <c r="G128" s="578"/>
      <c r="H128" s="578"/>
      <c r="I128" s="579"/>
      <c r="J128" s="580"/>
      <c r="K128" s="581"/>
      <c r="L128" s="557"/>
      <c r="M128" s="557"/>
      <c r="N128" s="582"/>
      <c r="O128" s="459"/>
      <c r="P128" s="345"/>
      <c r="Q128" s="118"/>
    </row>
    <row r="129" spans="1:17" ht="15" hidden="1" customHeight="1" x14ac:dyDescent="0.25">
      <c r="A129" s="769"/>
      <c r="B129" s="770"/>
      <c r="C129" s="772" t="s">
        <v>144</v>
      </c>
      <c r="D129" s="774" t="s">
        <v>145</v>
      </c>
      <c r="E129" s="407" t="s">
        <v>24</v>
      </c>
      <c r="F129" s="583"/>
      <c r="G129" s="584"/>
      <c r="H129" s="584"/>
      <c r="I129" s="585"/>
      <c r="J129" s="586"/>
      <c r="K129" s="587"/>
      <c r="L129" s="584"/>
      <c r="M129" s="584"/>
      <c r="N129" s="588"/>
      <c r="O129" s="459"/>
      <c r="P129" s="345"/>
      <c r="Q129" s="118"/>
    </row>
    <row r="130" spans="1:17" ht="15" hidden="1" customHeight="1" x14ac:dyDescent="0.25">
      <c r="A130" s="776"/>
      <c r="B130" s="777"/>
      <c r="C130" s="778"/>
      <c r="D130" s="779"/>
      <c r="E130" s="408" t="s">
        <v>25</v>
      </c>
      <c r="F130" s="589"/>
      <c r="G130" s="590"/>
      <c r="H130" s="590"/>
      <c r="I130" s="591"/>
      <c r="J130" s="592"/>
      <c r="K130" s="593"/>
      <c r="L130" s="590"/>
      <c r="M130" s="590"/>
      <c r="N130" s="594"/>
      <c r="O130" s="459"/>
      <c r="P130" s="345"/>
      <c r="Q130" s="118"/>
    </row>
    <row r="131" spans="1:17" ht="15" hidden="1" customHeight="1" x14ac:dyDescent="0.25">
      <c r="A131" s="780"/>
      <c r="B131" s="720"/>
      <c r="C131" s="712" t="s">
        <v>146</v>
      </c>
      <c r="D131" s="782" t="s">
        <v>147</v>
      </c>
      <c r="E131" s="404" t="s">
        <v>24</v>
      </c>
      <c r="F131" s="595">
        <f>F133+F135+F137</f>
        <v>0</v>
      </c>
      <c r="G131" s="596">
        <f t="shared" ref="G131:Q132" si="53">G133+G135+G137</f>
        <v>0</v>
      </c>
      <c r="H131" s="596">
        <f t="shared" si="53"/>
        <v>0</v>
      </c>
      <c r="I131" s="597">
        <f t="shared" si="53"/>
        <v>0</v>
      </c>
      <c r="J131" s="598">
        <f t="shared" si="53"/>
        <v>0</v>
      </c>
      <c r="K131" s="599">
        <f t="shared" si="53"/>
        <v>0</v>
      </c>
      <c r="L131" s="595">
        <f t="shared" si="53"/>
        <v>0</v>
      </c>
      <c r="M131" s="595">
        <f t="shared" si="53"/>
        <v>0</v>
      </c>
      <c r="N131" s="598">
        <f t="shared" si="53"/>
        <v>0</v>
      </c>
      <c r="O131" s="459"/>
      <c r="P131" s="345"/>
      <c r="Q131" s="118"/>
    </row>
    <row r="132" spans="1:17" ht="27" customHeight="1" x14ac:dyDescent="0.25">
      <c r="A132" s="781"/>
      <c r="B132" s="721"/>
      <c r="C132" s="713"/>
      <c r="D132" s="758"/>
      <c r="E132" s="390" t="s">
        <v>25</v>
      </c>
      <c r="F132" s="595">
        <f>F134+F136+F138</f>
        <v>0</v>
      </c>
      <c r="G132" s="596">
        <f t="shared" si="53"/>
        <v>0</v>
      </c>
      <c r="H132" s="596">
        <f t="shared" si="53"/>
        <v>0</v>
      </c>
      <c r="I132" s="597">
        <f t="shared" si="53"/>
        <v>0</v>
      </c>
      <c r="J132" s="598">
        <f t="shared" si="53"/>
        <v>0</v>
      </c>
      <c r="K132" s="599">
        <f t="shared" si="53"/>
        <v>0</v>
      </c>
      <c r="L132" s="600">
        <f t="shared" si="53"/>
        <v>0</v>
      </c>
      <c r="M132" s="596">
        <f t="shared" si="53"/>
        <v>0</v>
      </c>
      <c r="N132" s="95">
        <f t="shared" si="53"/>
        <v>0</v>
      </c>
      <c r="O132" s="459"/>
      <c r="P132" s="363">
        <f t="shared" si="53"/>
        <v>0</v>
      </c>
      <c r="Q132" s="95">
        <f t="shared" si="53"/>
        <v>0</v>
      </c>
    </row>
    <row r="133" spans="1:17" ht="15" hidden="1" customHeight="1" x14ac:dyDescent="0.25">
      <c r="A133" s="783"/>
      <c r="B133" s="714"/>
      <c r="C133" s="702" t="s">
        <v>140</v>
      </c>
      <c r="D133" s="725" t="s">
        <v>148</v>
      </c>
      <c r="E133" s="401" t="s">
        <v>24</v>
      </c>
      <c r="F133" s="77"/>
      <c r="G133" s="78"/>
      <c r="H133" s="601"/>
      <c r="I133" s="79"/>
      <c r="J133" s="96"/>
      <c r="K133" s="81"/>
      <c r="L133" s="82"/>
      <c r="M133" s="82"/>
      <c r="N133" s="83"/>
      <c r="O133" s="459"/>
      <c r="P133" s="120"/>
      <c r="Q133" s="126"/>
    </row>
    <row r="134" spans="1:17" ht="15" hidden="1" customHeight="1" x14ac:dyDescent="0.25">
      <c r="A134" s="784"/>
      <c r="B134" s="715"/>
      <c r="C134" s="703"/>
      <c r="D134" s="746"/>
      <c r="E134" s="385" t="s">
        <v>25</v>
      </c>
      <c r="F134" s="84"/>
      <c r="G134" s="85"/>
      <c r="H134" s="508"/>
      <c r="I134" s="86"/>
      <c r="J134" s="97"/>
      <c r="K134" s="88"/>
      <c r="L134" s="89"/>
      <c r="M134" s="89"/>
      <c r="N134" s="90"/>
      <c r="O134" s="459"/>
      <c r="P134" s="120"/>
      <c r="Q134" s="126"/>
    </row>
    <row r="135" spans="1:17" ht="15" hidden="1" customHeight="1" x14ac:dyDescent="0.25">
      <c r="A135" s="783"/>
      <c r="B135" s="714"/>
      <c r="C135" s="702" t="s">
        <v>142</v>
      </c>
      <c r="D135" s="725" t="s">
        <v>149</v>
      </c>
      <c r="E135" s="401" t="s">
        <v>24</v>
      </c>
      <c r="F135" s="77"/>
      <c r="G135" s="78"/>
      <c r="H135" s="601"/>
      <c r="I135" s="79"/>
      <c r="J135" s="96"/>
      <c r="K135" s="81"/>
      <c r="L135" s="82"/>
      <c r="M135" s="82"/>
      <c r="N135" s="83"/>
      <c r="O135" s="459"/>
      <c r="P135" s="120"/>
      <c r="Q135" s="126"/>
    </row>
    <row r="136" spans="1:17" ht="15" customHeight="1" x14ac:dyDescent="0.25">
      <c r="A136" s="784"/>
      <c r="B136" s="715"/>
      <c r="C136" s="703"/>
      <c r="D136" s="746"/>
      <c r="E136" s="385" t="s">
        <v>25</v>
      </c>
      <c r="F136" s="30"/>
      <c r="G136" s="31"/>
      <c r="H136" s="508">
        <f>I136+J136</f>
        <v>0</v>
      </c>
      <c r="I136" s="32"/>
      <c r="J136" s="33"/>
      <c r="K136" s="34"/>
      <c r="L136" s="35">
        <f t="shared" ref="L136" si="54">F136-K136</f>
        <v>0</v>
      </c>
      <c r="M136" s="35">
        <f t="shared" ref="M136" si="55">F136-H136</f>
        <v>0</v>
      </c>
      <c r="N136" s="36">
        <f t="shared" ref="N136" si="56">K136-H136</f>
        <v>0</v>
      </c>
      <c r="O136" s="459"/>
      <c r="P136" s="120"/>
      <c r="Q136" s="452">
        <f t="shared" ref="Q136" si="57">P136-I136</f>
        <v>0</v>
      </c>
    </row>
    <row r="137" spans="1:17" ht="15" hidden="1" customHeight="1" x14ac:dyDescent="0.25">
      <c r="A137" s="785"/>
      <c r="B137" s="714"/>
      <c r="C137" s="702" t="s">
        <v>144</v>
      </c>
      <c r="D137" s="725" t="s">
        <v>150</v>
      </c>
      <c r="E137" s="401" t="s">
        <v>24</v>
      </c>
      <c r="F137" s="98"/>
      <c r="G137" s="99"/>
      <c r="H137" s="602"/>
      <c r="I137" s="100"/>
      <c r="J137" s="101"/>
      <c r="K137" s="102"/>
      <c r="L137" s="103"/>
      <c r="M137" s="103"/>
      <c r="N137" s="104"/>
      <c r="O137" s="459"/>
      <c r="P137" s="120"/>
      <c r="Q137" s="126"/>
    </row>
    <row r="138" spans="1:17" ht="15" hidden="1" customHeight="1" x14ac:dyDescent="0.25">
      <c r="A138" s="786"/>
      <c r="B138" s="787"/>
      <c r="C138" s="788"/>
      <c r="D138" s="789"/>
      <c r="E138" s="392" t="s">
        <v>25</v>
      </c>
      <c r="F138" s="105"/>
      <c r="G138" s="106"/>
      <c r="H138" s="603"/>
      <c r="I138" s="107"/>
      <c r="J138" s="108"/>
      <c r="K138" s="109"/>
      <c r="L138" s="110"/>
      <c r="M138" s="110"/>
      <c r="N138" s="111"/>
      <c r="O138" s="459"/>
      <c r="P138" s="120"/>
      <c r="Q138" s="126"/>
    </row>
    <row r="139" spans="1:17" ht="15" hidden="1" customHeight="1" x14ac:dyDescent="0.25">
      <c r="A139" s="802"/>
      <c r="B139" s="804"/>
      <c r="C139" s="806" t="s">
        <v>151</v>
      </c>
      <c r="D139" s="757" t="s">
        <v>152</v>
      </c>
      <c r="E139" s="403" t="s">
        <v>24</v>
      </c>
      <c r="F139" s="555"/>
      <c r="G139" s="556"/>
      <c r="H139" s="562"/>
      <c r="I139" s="558"/>
      <c r="J139" s="93"/>
      <c r="K139" s="559"/>
      <c r="L139" s="562"/>
      <c r="M139" s="562"/>
      <c r="N139" s="604"/>
      <c r="O139" s="459"/>
      <c r="P139" s="120"/>
      <c r="Q139" s="126"/>
    </row>
    <row r="140" spans="1:17" ht="15" customHeight="1" x14ac:dyDescent="0.25">
      <c r="A140" s="803"/>
      <c r="B140" s="805"/>
      <c r="C140" s="807"/>
      <c r="D140" s="758"/>
      <c r="E140" s="390" t="s">
        <v>25</v>
      </c>
      <c r="F140" s="605">
        <f>F144+F142</f>
        <v>29150</v>
      </c>
      <c r="G140" s="606">
        <f>G144+G142</f>
        <v>29150</v>
      </c>
      <c r="H140" s="606">
        <f t="shared" ref="H140:Q140" si="58">H142+H144</f>
        <v>29150</v>
      </c>
      <c r="I140" s="607">
        <f t="shared" si="58"/>
        <v>28880</v>
      </c>
      <c r="J140" s="608">
        <f t="shared" si="58"/>
        <v>270</v>
      </c>
      <c r="K140" s="609">
        <f t="shared" si="58"/>
        <v>29150</v>
      </c>
      <c r="L140" s="606">
        <f t="shared" si="58"/>
        <v>0</v>
      </c>
      <c r="M140" s="606">
        <f t="shared" si="58"/>
        <v>0</v>
      </c>
      <c r="N140" s="610">
        <f t="shared" si="58"/>
        <v>0</v>
      </c>
      <c r="O140" s="459"/>
      <c r="P140" s="649">
        <f t="shared" si="58"/>
        <v>28880</v>
      </c>
      <c r="Q140" s="610">
        <f t="shared" si="58"/>
        <v>0</v>
      </c>
    </row>
    <row r="141" spans="1:17" ht="15" hidden="1" customHeight="1" x14ac:dyDescent="0.25">
      <c r="A141" s="808"/>
      <c r="B141" s="809"/>
      <c r="C141" s="790" t="s">
        <v>153</v>
      </c>
      <c r="D141" s="792" t="s">
        <v>154</v>
      </c>
      <c r="E141" s="409" t="s">
        <v>24</v>
      </c>
      <c r="F141" s="77"/>
      <c r="G141" s="78"/>
      <c r="H141" s="601"/>
      <c r="I141" s="79"/>
      <c r="J141" s="96"/>
      <c r="K141" s="81"/>
      <c r="L141" s="82"/>
      <c r="M141" s="82"/>
      <c r="N141" s="83"/>
      <c r="O141" s="459"/>
      <c r="P141" s="120"/>
      <c r="Q141" s="126"/>
    </row>
    <row r="142" spans="1:17" ht="15" customHeight="1" x14ac:dyDescent="0.25">
      <c r="A142" s="808"/>
      <c r="B142" s="809"/>
      <c r="C142" s="790"/>
      <c r="D142" s="792"/>
      <c r="E142" s="410" t="s">
        <v>25</v>
      </c>
      <c r="F142" s="30"/>
      <c r="G142" s="31"/>
      <c r="H142" s="508">
        <f>I142+J142</f>
        <v>0</v>
      </c>
      <c r="I142" s="32"/>
      <c r="J142" s="33"/>
      <c r="K142" s="34"/>
      <c r="L142" s="35">
        <f t="shared" ref="L142:L144" si="59">F142-K142</f>
        <v>0</v>
      </c>
      <c r="M142" s="35">
        <f t="shared" ref="M142:M144" si="60">F142-H142</f>
        <v>0</v>
      </c>
      <c r="N142" s="36">
        <f t="shared" ref="N142:N144" si="61">K142-H142</f>
        <v>0</v>
      </c>
      <c r="O142" s="459"/>
      <c r="P142" s="120"/>
      <c r="Q142" s="452">
        <f t="shared" ref="Q142:Q144" si="62">P142-I142</f>
        <v>0</v>
      </c>
    </row>
    <row r="143" spans="1:17" ht="15" hidden="1" customHeight="1" x14ac:dyDescent="0.25">
      <c r="A143" s="472"/>
      <c r="B143" s="473"/>
      <c r="C143" s="790" t="s">
        <v>155</v>
      </c>
      <c r="D143" s="792" t="s">
        <v>156</v>
      </c>
      <c r="E143" s="410"/>
      <c r="F143" s="30"/>
      <c r="G143" s="31"/>
      <c r="H143" s="508"/>
      <c r="I143" s="32"/>
      <c r="J143" s="33"/>
      <c r="K143" s="34"/>
      <c r="L143" s="35">
        <f t="shared" si="59"/>
        <v>0</v>
      </c>
      <c r="M143" s="35">
        <f t="shared" si="60"/>
        <v>0</v>
      </c>
      <c r="N143" s="36">
        <f t="shared" si="61"/>
        <v>0</v>
      </c>
      <c r="O143" s="459"/>
      <c r="P143" s="120"/>
      <c r="Q143" s="452">
        <f t="shared" si="62"/>
        <v>0</v>
      </c>
    </row>
    <row r="144" spans="1:17" ht="15" customHeight="1" thickBot="1" x14ac:dyDescent="0.3">
      <c r="A144" s="447"/>
      <c r="B144" s="448"/>
      <c r="C144" s="791"/>
      <c r="D144" s="793"/>
      <c r="E144" s="411"/>
      <c r="F144" s="66">
        <v>29150</v>
      </c>
      <c r="G144" s="67">
        <v>29150</v>
      </c>
      <c r="H144" s="521">
        <f>I144+J144</f>
        <v>29150</v>
      </c>
      <c r="I144" s="68">
        <v>28880</v>
      </c>
      <c r="J144" s="69">
        <v>270</v>
      </c>
      <c r="K144" s="70">
        <v>29150</v>
      </c>
      <c r="L144" s="71">
        <f t="shared" si="59"/>
        <v>0</v>
      </c>
      <c r="M144" s="71">
        <f t="shared" si="60"/>
        <v>0</v>
      </c>
      <c r="N144" s="72">
        <f t="shared" si="61"/>
        <v>0</v>
      </c>
      <c r="O144" s="459"/>
      <c r="P144" s="120">
        <v>28880</v>
      </c>
      <c r="Q144" s="452">
        <f t="shared" si="62"/>
        <v>0</v>
      </c>
    </row>
    <row r="145" spans="1:17" ht="15" hidden="1" customHeight="1" x14ac:dyDescent="0.25">
      <c r="A145" s="794"/>
      <c r="B145" s="796"/>
      <c r="C145" s="798" t="s">
        <v>157</v>
      </c>
      <c r="D145" s="800" t="s">
        <v>158</v>
      </c>
      <c r="E145" s="404" t="s">
        <v>24</v>
      </c>
      <c r="F145" s="555">
        <f>F147</f>
        <v>0</v>
      </c>
      <c r="G145" s="556">
        <f t="shared" ref="G145:Q146" si="63">G147</f>
        <v>0</v>
      </c>
      <c r="H145" s="562">
        <f t="shared" si="63"/>
        <v>0</v>
      </c>
      <c r="I145" s="558">
        <f t="shared" si="63"/>
        <v>0</v>
      </c>
      <c r="J145" s="93">
        <f t="shared" si="63"/>
        <v>0</v>
      </c>
      <c r="K145" s="559">
        <f t="shared" si="63"/>
        <v>0</v>
      </c>
      <c r="L145" s="560">
        <f t="shared" si="63"/>
        <v>0</v>
      </c>
      <c r="M145" s="560">
        <f t="shared" si="63"/>
        <v>0</v>
      </c>
      <c r="N145" s="94">
        <f t="shared" si="63"/>
        <v>0</v>
      </c>
      <c r="O145" s="459"/>
      <c r="P145" s="120"/>
      <c r="Q145" s="126"/>
    </row>
    <row r="146" spans="1:17" ht="15" customHeight="1" x14ac:dyDescent="0.25">
      <c r="A146" s="795"/>
      <c r="B146" s="797"/>
      <c r="C146" s="799"/>
      <c r="D146" s="801"/>
      <c r="E146" s="390" t="s">
        <v>25</v>
      </c>
      <c r="F146" s="561">
        <f>F148</f>
        <v>310000</v>
      </c>
      <c r="G146" s="562">
        <f t="shared" si="63"/>
        <v>310000</v>
      </c>
      <c r="H146" s="562">
        <f t="shared" si="63"/>
        <v>308157</v>
      </c>
      <c r="I146" s="563">
        <f t="shared" si="63"/>
        <v>17627</v>
      </c>
      <c r="J146" s="564">
        <f t="shared" si="63"/>
        <v>290530</v>
      </c>
      <c r="K146" s="560">
        <f t="shared" si="63"/>
        <v>308935</v>
      </c>
      <c r="L146" s="560">
        <f t="shared" si="63"/>
        <v>1065</v>
      </c>
      <c r="M146" s="560">
        <f t="shared" si="63"/>
        <v>1843</v>
      </c>
      <c r="N146" s="94">
        <f t="shared" si="63"/>
        <v>778</v>
      </c>
      <c r="O146" s="459"/>
      <c r="P146" s="93">
        <f t="shared" si="63"/>
        <v>17627</v>
      </c>
      <c r="Q146" s="94">
        <f t="shared" si="63"/>
        <v>0</v>
      </c>
    </row>
    <row r="147" spans="1:17" ht="15" hidden="1" customHeight="1" x14ac:dyDescent="0.25">
      <c r="A147" s="769"/>
      <c r="B147" s="718"/>
      <c r="C147" s="712" t="s">
        <v>159</v>
      </c>
      <c r="D147" s="696" t="s">
        <v>160</v>
      </c>
      <c r="E147" s="404" t="s">
        <v>24</v>
      </c>
      <c r="F147" s="517">
        <f>F149+F159</f>
        <v>0</v>
      </c>
      <c r="G147" s="511">
        <f t="shared" ref="G147:N147" si="64">G149+G159</f>
        <v>0</v>
      </c>
      <c r="H147" s="511">
        <f t="shared" si="64"/>
        <v>0</v>
      </c>
      <c r="I147" s="518">
        <f t="shared" si="64"/>
        <v>0</v>
      </c>
      <c r="J147" s="519">
        <f t="shared" si="64"/>
        <v>0</v>
      </c>
      <c r="K147" s="515">
        <f t="shared" si="64"/>
        <v>0</v>
      </c>
      <c r="L147" s="515">
        <f t="shared" si="64"/>
        <v>0</v>
      </c>
      <c r="M147" s="515">
        <f t="shared" si="64"/>
        <v>0</v>
      </c>
      <c r="N147" s="516">
        <f t="shared" si="64"/>
        <v>0</v>
      </c>
      <c r="O147" s="459"/>
      <c r="P147" s="345"/>
      <c r="Q147" s="118"/>
    </row>
    <row r="148" spans="1:17" ht="15" customHeight="1" x14ac:dyDescent="0.25">
      <c r="A148" s="728"/>
      <c r="B148" s="719"/>
      <c r="C148" s="713"/>
      <c r="D148" s="697"/>
      <c r="E148" s="390" t="s">
        <v>25</v>
      </c>
      <c r="F148" s="517">
        <f>F150+F160</f>
        <v>310000</v>
      </c>
      <c r="G148" s="511">
        <f t="shared" ref="G148:N148" si="65">G150+G160</f>
        <v>310000</v>
      </c>
      <c r="H148" s="511">
        <f t="shared" si="65"/>
        <v>308157</v>
      </c>
      <c r="I148" s="518">
        <f t="shared" si="65"/>
        <v>17627</v>
      </c>
      <c r="J148" s="519">
        <f t="shared" si="65"/>
        <v>290530</v>
      </c>
      <c r="K148" s="515">
        <f t="shared" si="65"/>
        <v>308935</v>
      </c>
      <c r="L148" s="515">
        <f t="shared" si="65"/>
        <v>1065</v>
      </c>
      <c r="M148" s="515">
        <f t="shared" si="65"/>
        <v>1843</v>
      </c>
      <c r="N148" s="516">
        <f t="shared" si="65"/>
        <v>778</v>
      </c>
      <c r="O148" s="459"/>
      <c r="P148" s="513">
        <f>P150+P160</f>
        <v>17627</v>
      </c>
      <c r="Q148" s="516">
        <f>Q150+Q160</f>
        <v>0</v>
      </c>
    </row>
    <row r="149" spans="1:17" ht="15" hidden="1" customHeight="1" x14ac:dyDescent="0.25">
      <c r="A149" s="690"/>
      <c r="B149" s="718"/>
      <c r="C149" s="694" t="s">
        <v>161</v>
      </c>
      <c r="D149" s="696" t="s">
        <v>162</v>
      </c>
      <c r="E149" s="404" t="s">
        <v>24</v>
      </c>
      <c r="F149" s="517">
        <f>F151+F153+F155+F157</f>
        <v>0</v>
      </c>
      <c r="G149" s="511">
        <f t="shared" ref="G149:Q150" si="66">G151+G153+G155+G157</f>
        <v>0</v>
      </c>
      <c r="H149" s="511">
        <f t="shared" si="66"/>
        <v>0</v>
      </c>
      <c r="I149" s="518">
        <f t="shared" si="66"/>
        <v>0</v>
      </c>
      <c r="J149" s="519">
        <f t="shared" si="66"/>
        <v>0</v>
      </c>
      <c r="K149" s="515">
        <f t="shared" si="66"/>
        <v>0</v>
      </c>
      <c r="L149" s="515">
        <f t="shared" si="66"/>
        <v>0</v>
      </c>
      <c r="M149" s="515">
        <f t="shared" si="66"/>
        <v>0</v>
      </c>
      <c r="N149" s="516">
        <f t="shared" si="66"/>
        <v>0</v>
      </c>
      <c r="O149" s="459"/>
      <c r="P149" s="345"/>
      <c r="Q149" s="118"/>
    </row>
    <row r="150" spans="1:17" ht="15" customHeight="1" x14ac:dyDescent="0.25">
      <c r="A150" s="691"/>
      <c r="B150" s="719"/>
      <c r="C150" s="695"/>
      <c r="D150" s="697"/>
      <c r="E150" s="390" t="s">
        <v>25</v>
      </c>
      <c r="F150" s="517">
        <f>F152+F154+F156+F158</f>
        <v>20000</v>
      </c>
      <c r="G150" s="511">
        <f t="shared" si="66"/>
        <v>20000</v>
      </c>
      <c r="H150" s="511">
        <f t="shared" si="66"/>
        <v>18157</v>
      </c>
      <c r="I150" s="518">
        <f t="shared" si="66"/>
        <v>17627</v>
      </c>
      <c r="J150" s="519">
        <f t="shared" si="66"/>
        <v>530</v>
      </c>
      <c r="K150" s="515">
        <f t="shared" si="66"/>
        <v>18935</v>
      </c>
      <c r="L150" s="515">
        <f t="shared" si="66"/>
        <v>1065</v>
      </c>
      <c r="M150" s="515">
        <f t="shared" si="66"/>
        <v>1843</v>
      </c>
      <c r="N150" s="516">
        <f t="shared" si="66"/>
        <v>778</v>
      </c>
      <c r="O150" s="459"/>
      <c r="P150" s="513">
        <f t="shared" si="66"/>
        <v>17627</v>
      </c>
      <c r="Q150" s="516">
        <f t="shared" si="66"/>
        <v>0</v>
      </c>
    </row>
    <row r="151" spans="1:17" ht="15" hidden="1" customHeight="1" x14ac:dyDescent="0.25">
      <c r="A151" s="810"/>
      <c r="B151" s="700"/>
      <c r="C151" s="702" t="s">
        <v>163</v>
      </c>
      <c r="D151" s="704" t="s">
        <v>164</v>
      </c>
      <c r="E151" s="401" t="s">
        <v>24</v>
      </c>
      <c r="F151" s="77"/>
      <c r="G151" s="78"/>
      <c r="H151" s="601"/>
      <c r="I151" s="79"/>
      <c r="J151" s="96"/>
      <c r="K151" s="81"/>
      <c r="L151" s="82">
        <f t="shared" ref="L151:L160" si="67">F151-K151</f>
        <v>0</v>
      </c>
      <c r="M151" s="82">
        <f t="shared" ref="M151:M160" si="68">F151-H151</f>
        <v>0</v>
      </c>
      <c r="N151" s="83">
        <f t="shared" ref="N151:N160" si="69">K151-H151</f>
        <v>0</v>
      </c>
      <c r="O151" s="459"/>
      <c r="P151" s="120"/>
      <c r="Q151" s="126"/>
    </row>
    <row r="152" spans="1:17" ht="15" customHeight="1" x14ac:dyDescent="0.25">
      <c r="A152" s="811"/>
      <c r="B152" s="701"/>
      <c r="C152" s="703"/>
      <c r="D152" s="705"/>
      <c r="E152" s="385" t="s">
        <v>25</v>
      </c>
      <c r="F152" s="30">
        <v>20000</v>
      </c>
      <c r="G152" s="31">
        <v>20000</v>
      </c>
      <c r="H152" s="508">
        <f>I152+J152</f>
        <v>18157</v>
      </c>
      <c r="I152" s="32">
        <v>17627</v>
      </c>
      <c r="J152" s="33">
        <v>530</v>
      </c>
      <c r="K152" s="34">
        <v>18935</v>
      </c>
      <c r="L152" s="35">
        <f t="shared" si="67"/>
        <v>1065</v>
      </c>
      <c r="M152" s="35">
        <f t="shared" si="68"/>
        <v>1843</v>
      </c>
      <c r="N152" s="36">
        <f t="shared" si="69"/>
        <v>778</v>
      </c>
      <c r="O152" s="459"/>
      <c r="P152" s="120">
        <v>17627</v>
      </c>
      <c r="Q152" s="452">
        <f t="shared" ref="Q152:Q160" si="70">P152-I152</f>
        <v>0</v>
      </c>
    </row>
    <row r="153" spans="1:17" ht="15" hidden="1" customHeight="1" x14ac:dyDescent="0.25">
      <c r="A153" s="810"/>
      <c r="B153" s="700"/>
      <c r="C153" s="702" t="s">
        <v>165</v>
      </c>
      <c r="D153" s="704" t="s">
        <v>166</v>
      </c>
      <c r="E153" s="401" t="s">
        <v>24</v>
      </c>
      <c r="F153" s="77"/>
      <c r="G153" s="78"/>
      <c r="H153" s="508">
        <f t="shared" ref="H153:H160" si="71">I153+J153</f>
        <v>0</v>
      </c>
      <c r="I153" s="79"/>
      <c r="J153" s="96"/>
      <c r="K153" s="81"/>
      <c r="L153" s="82">
        <f t="shared" si="67"/>
        <v>0</v>
      </c>
      <c r="M153" s="82">
        <f t="shared" si="68"/>
        <v>0</v>
      </c>
      <c r="N153" s="83">
        <f t="shared" si="69"/>
        <v>0</v>
      </c>
      <c r="O153" s="459"/>
      <c r="P153" s="120"/>
      <c r="Q153" s="452">
        <f t="shared" si="70"/>
        <v>0</v>
      </c>
    </row>
    <row r="154" spans="1:17" ht="15" customHeight="1" x14ac:dyDescent="0.25">
      <c r="A154" s="811"/>
      <c r="B154" s="701"/>
      <c r="C154" s="703"/>
      <c r="D154" s="705"/>
      <c r="E154" s="385" t="s">
        <v>25</v>
      </c>
      <c r="F154" s="356"/>
      <c r="G154" s="357"/>
      <c r="H154" s="508">
        <f t="shared" si="71"/>
        <v>0</v>
      </c>
      <c r="I154" s="358"/>
      <c r="J154" s="359"/>
      <c r="K154" s="360"/>
      <c r="L154" s="361">
        <f t="shared" si="67"/>
        <v>0</v>
      </c>
      <c r="M154" s="361">
        <f t="shared" si="68"/>
        <v>0</v>
      </c>
      <c r="N154" s="362">
        <f t="shared" si="69"/>
        <v>0</v>
      </c>
      <c r="O154" s="459"/>
      <c r="P154" s="120"/>
      <c r="Q154" s="452">
        <f t="shared" si="70"/>
        <v>0</v>
      </c>
    </row>
    <row r="155" spans="1:17" ht="15" hidden="1" customHeight="1" x14ac:dyDescent="0.25">
      <c r="A155" s="810"/>
      <c r="B155" s="700"/>
      <c r="C155" s="702" t="s">
        <v>167</v>
      </c>
      <c r="D155" s="704" t="s">
        <v>168</v>
      </c>
      <c r="E155" s="401" t="s">
        <v>24</v>
      </c>
      <c r="F155" s="77"/>
      <c r="G155" s="78"/>
      <c r="H155" s="508">
        <f t="shared" si="71"/>
        <v>0</v>
      </c>
      <c r="I155" s="79"/>
      <c r="J155" s="96"/>
      <c r="K155" s="81"/>
      <c r="L155" s="82">
        <f t="shared" si="67"/>
        <v>0</v>
      </c>
      <c r="M155" s="82">
        <f t="shared" si="68"/>
        <v>0</v>
      </c>
      <c r="N155" s="83">
        <f t="shared" si="69"/>
        <v>0</v>
      </c>
      <c r="O155" s="459"/>
      <c r="P155" s="120"/>
      <c r="Q155" s="452">
        <f t="shared" si="70"/>
        <v>0</v>
      </c>
    </row>
    <row r="156" spans="1:17" ht="15" customHeight="1" x14ac:dyDescent="0.25">
      <c r="A156" s="811"/>
      <c r="B156" s="701"/>
      <c r="C156" s="703"/>
      <c r="D156" s="705"/>
      <c r="E156" s="385" t="s">
        <v>25</v>
      </c>
      <c r="F156" s="356"/>
      <c r="G156" s="357"/>
      <c r="H156" s="508">
        <f t="shared" si="71"/>
        <v>0</v>
      </c>
      <c r="I156" s="358"/>
      <c r="J156" s="359"/>
      <c r="K156" s="360"/>
      <c r="L156" s="361">
        <f t="shared" si="67"/>
        <v>0</v>
      </c>
      <c r="M156" s="361">
        <f t="shared" si="68"/>
        <v>0</v>
      </c>
      <c r="N156" s="362">
        <f t="shared" si="69"/>
        <v>0</v>
      </c>
      <c r="O156" s="459"/>
      <c r="P156" s="120"/>
      <c r="Q156" s="452">
        <f t="shared" si="70"/>
        <v>0</v>
      </c>
    </row>
    <row r="157" spans="1:17" ht="15" hidden="1" customHeight="1" x14ac:dyDescent="0.25">
      <c r="A157" s="810"/>
      <c r="B157" s="700"/>
      <c r="C157" s="702" t="s">
        <v>169</v>
      </c>
      <c r="D157" s="704" t="s">
        <v>170</v>
      </c>
      <c r="E157" s="412" t="s">
        <v>24</v>
      </c>
      <c r="F157" s="77"/>
      <c r="G157" s="78"/>
      <c r="H157" s="508">
        <f t="shared" si="71"/>
        <v>0</v>
      </c>
      <c r="I157" s="79"/>
      <c r="J157" s="96"/>
      <c r="K157" s="81"/>
      <c r="L157" s="82">
        <f t="shared" si="67"/>
        <v>0</v>
      </c>
      <c r="M157" s="82">
        <f t="shared" si="68"/>
        <v>0</v>
      </c>
      <c r="N157" s="83">
        <f t="shared" si="69"/>
        <v>0</v>
      </c>
      <c r="O157" s="459"/>
      <c r="P157" s="120"/>
      <c r="Q157" s="452">
        <f t="shared" si="70"/>
        <v>0</v>
      </c>
    </row>
    <row r="158" spans="1:17" ht="15" hidden="1" customHeight="1" x14ac:dyDescent="0.25">
      <c r="A158" s="811"/>
      <c r="B158" s="701"/>
      <c r="C158" s="703"/>
      <c r="D158" s="705"/>
      <c r="E158" s="392" t="s">
        <v>25</v>
      </c>
      <c r="F158" s="84"/>
      <c r="G158" s="85"/>
      <c r="H158" s="508">
        <f t="shared" si="71"/>
        <v>0</v>
      </c>
      <c r="I158" s="86"/>
      <c r="J158" s="97"/>
      <c r="K158" s="88"/>
      <c r="L158" s="89">
        <f t="shared" si="67"/>
        <v>0</v>
      </c>
      <c r="M158" s="89">
        <f t="shared" si="68"/>
        <v>0</v>
      </c>
      <c r="N158" s="90">
        <f t="shared" si="69"/>
        <v>0</v>
      </c>
      <c r="O158" s="459"/>
      <c r="P158" s="120"/>
      <c r="Q158" s="452">
        <f t="shared" si="70"/>
        <v>0</v>
      </c>
    </row>
    <row r="159" spans="1:17" ht="15" hidden="1" customHeight="1" x14ac:dyDescent="0.25">
      <c r="A159" s="780"/>
      <c r="B159" s="718"/>
      <c r="C159" s="712" t="s">
        <v>171</v>
      </c>
      <c r="D159" s="815">
        <v>71.03</v>
      </c>
      <c r="E159" s="404" t="s">
        <v>24</v>
      </c>
      <c r="F159" s="611"/>
      <c r="G159" s="612"/>
      <c r="H159" s="557">
        <f t="shared" si="71"/>
        <v>0</v>
      </c>
      <c r="I159" s="613"/>
      <c r="J159" s="614"/>
      <c r="K159" s="615"/>
      <c r="L159" s="616">
        <f t="shared" si="67"/>
        <v>0</v>
      </c>
      <c r="M159" s="616">
        <f t="shared" si="68"/>
        <v>0</v>
      </c>
      <c r="N159" s="617">
        <f t="shared" si="69"/>
        <v>0</v>
      </c>
      <c r="O159" s="459"/>
      <c r="P159" s="120"/>
      <c r="Q159" s="452">
        <f t="shared" si="70"/>
        <v>0</v>
      </c>
    </row>
    <row r="160" spans="1:17" ht="15" customHeight="1" thickBot="1" x14ac:dyDescent="0.3">
      <c r="A160" s="812"/>
      <c r="B160" s="813"/>
      <c r="C160" s="814"/>
      <c r="D160" s="668"/>
      <c r="E160" s="413" t="s">
        <v>25</v>
      </c>
      <c r="F160" s="618">
        <v>290000</v>
      </c>
      <c r="G160" s="619">
        <v>290000</v>
      </c>
      <c r="H160" s="620">
        <f t="shared" si="71"/>
        <v>290000</v>
      </c>
      <c r="I160" s="621"/>
      <c r="J160" s="622">
        <v>290000</v>
      </c>
      <c r="K160" s="623">
        <v>290000</v>
      </c>
      <c r="L160" s="624">
        <f t="shared" si="67"/>
        <v>0</v>
      </c>
      <c r="M160" s="624">
        <f t="shared" si="68"/>
        <v>0</v>
      </c>
      <c r="N160" s="625">
        <f t="shared" si="69"/>
        <v>0</v>
      </c>
      <c r="O160" s="459"/>
      <c r="P160" s="622"/>
      <c r="Q160" s="118">
        <f t="shared" si="70"/>
        <v>0</v>
      </c>
    </row>
    <row r="161" spans="1:17" ht="30.75" hidden="1" customHeight="1" x14ac:dyDescent="0.25">
      <c r="A161" s="816"/>
      <c r="B161" s="818"/>
      <c r="C161" s="820" t="s">
        <v>172</v>
      </c>
      <c r="D161" s="822" t="s">
        <v>173</v>
      </c>
      <c r="E161" s="414" t="s">
        <v>24</v>
      </c>
      <c r="F161" s="626">
        <f>F163</f>
        <v>0</v>
      </c>
      <c r="G161" s="627">
        <f t="shared" ref="G161:Q164" si="72">G163</f>
        <v>0</v>
      </c>
      <c r="H161" s="628">
        <f t="shared" si="72"/>
        <v>0</v>
      </c>
      <c r="I161" s="629">
        <f t="shared" si="72"/>
        <v>0</v>
      </c>
      <c r="J161" s="630">
        <f t="shared" si="72"/>
        <v>0</v>
      </c>
      <c r="K161" s="631">
        <f t="shared" si="72"/>
        <v>0</v>
      </c>
      <c r="L161" s="628">
        <f t="shared" si="72"/>
        <v>0</v>
      </c>
      <c r="M161" s="628">
        <f t="shared" si="72"/>
        <v>0</v>
      </c>
      <c r="N161" s="632">
        <f t="shared" si="72"/>
        <v>0</v>
      </c>
      <c r="O161" s="459"/>
      <c r="P161" s="345"/>
      <c r="Q161" s="118"/>
    </row>
    <row r="162" spans="1:17" ht="28.5" customHeight="1" x14ac:dyDescent="0.25">
      <c r="A162" s="817"/>
      <c r="B162" s="819"/>
      <c r="C162" s="821"/>
      <c r="D162" s="823"/>
      <c r="E162" s="415" t="s">
        <v>25</v>
      </c>
      <c r="F162" s="633">
        <f>F164</f>
        <v>0</v>
      </c>
      <c r="G162" s="634">
        <f t="shared" si="72"/>
        <v>0</v>
      </c>
      <c r="H162" s="634">
        <f t="shared" si="72"/>
        <v>-9934</v>
      </c>
      <c r="I162" s="635">
        <f t="shared" si="72"/>
        <v>-9934</v>
      </c>
      <c r="J162" s="636">
        <f t="shared" si="72"/>
        <v>0</v>
      </c>
      <c r="K162" s="637">
        <f t="shared" si="72"/>
        <v>0</v>
      </c>
      <c r="L162" s="634">
        <f t="shared" si="72"/>
        <v>0</v>
      </c>
      <c r="M162" s="634">
        <f t="shared" si="72"/>
        <v>9934</v>
      </c>
      <c r="N162" s="118">
        <f t="shared" si="72"/>
        <v>9934</v>
      </c>
      <c r="O162" s="459"/>
      <c r="P162" s="650">
        <f t="shared" si="72"/>
        <v>-9934</v>
      </c>
      <c r="Q162" s="118">
        <f t="shared" si="72"/>
        <v>0</v>
      </c>
    </row>
    <row r="163" spans="1:17" ht="30" hidden="1" customHeight="1" x14ac:dyDescent="0.25">
      <c r="A163" s="826"/>
      <c r="B163" s="827"/>
      <c r="C163" s="828" t="s">
        <v>174</v>
      </c>
      <c r="D163" s="830" t="s">
        <v>175</v>
      </c>
      <c r="E163" s="416" t="s">
        <v>24</v>
      </c>
      <c r="F163" s="633">
        <f>F165</f>
        <v>0</v>
      </c>
      <c r="G163" s="634">
        <f t="shared" si="72"/>
        <v>0</v>
      </c>
      <c r="H163" s="634">
        <f t="shared" si="72"/>
        <v>0</v>
      </c>
      <c r="I163" s="635">
        <f t="shared" si="72"/>
        <v>0</v>
      </c>
      <c r="J163" s="636">
        <f t="shared" si="72"/>
        <v>0</v>
      </c>
      <c r="K163" s="637">
        <f t="shared" si="72"/>
        <v>0</v>
      </c>
      <c r="L163" s="634">
        <f t="shared" si="72"/>
        <v>0</v>
      </c>
      <c r="M163" s="634">
        <f t="shared" si="72"/>
        <v>0</v>
      </c>
      <c r="N163" s="118">
        <f t="shared" si="72"/>
        <v>0</v>
      </c>
      <c r="O163" s="459"/>
      <c r="P163" s="345"/>
      <c r="Q163" s="118"/>
    </row>
    <row r="164" spans="1:17" ht="33" customHeight="1" x14ac:dyDescent="0.25">
      <c r="A164" s="817"/>
      <c r="B164" s="819"/>
      <c r="C164" s="829"/>
      <c r="D164" s="831"/>
      <c r="E164" s="415" t="s">
        <v>25</v>
      </c>
      <c r="F164" s="633">
        <f>F166</f>
        <v>0</v>
      </c>
      <c r="G164" s="634">
        <f t="shared" si="72"/>
        <v>0</v>
      </c>
      <c r="H164" s="634">
        <f t="shared" si="72"/>
        <v>-9934</v>
      </c>
      <c r="I164" s="635">
        <f t="shared" si="72"/>
        <v>-9934</v>
      </c>
      <c r="J164" s="636">
        <f t="shared" si="72"/>
        <v>0</v>
      </c>
      <c r="K164" s="637">
        <f t="shared" si="72"/>
        <v>0</v>
      </c>
      <c r="L164" s="634">
        <f t="shared" si="72"/>
        <v>0</v>
      </c>
      <c r="M164" s="634">
        <f t="shared" si="72"/>
        <v>9934</v>
      </c>
      <c r="N164" s="118">
        <f t="shared" si="72"/>
        <v>9934</v>
      </c>
      <c r="O164" s="459"/>
      <c r="P164" s="650">
        <f t="shared" si="72"/>
        <v>-9934</v>
      </c>
      <c r="Q164" s="118">
        <f t="shared" si="72"/>
        <v>0</v>
      </c>
    </row>
    <row r="165" spans="1:17" ht="45" hidden="1" customHeight="1" x14ac:dyDescent="0.25">
      <c r="A165" s="832"/>
      <c r="B165" s="834"/>
      <c r="C165" s="836" t="s">
        <v>176</v>
      </c>
      <c r="D165" s="838" t="s">
        <v>177</v>
      </c>
      <c r="E165" s="417" t="s">
        <v>24</v>
      </c>
      <c r="F165" s="120"/>
      <c r="G165" s="121"/>
      <c r="H165" s="638"/>
      <c r="I165" s="122"/>
      <c r="J165" s="123"/>
      <c r="K165" s="124"/>
      <c r="L165" s="125">
        <f t="shared" ref="L165:L166" si="73">F165-K165</f>
        <v>0</v>
      </c>
      <c r="M165" s="125">
        <f t="shared" ref="M165:M166" si="74">F165-H165</f>
        <v>0</v>
      </c>
      <c r="N165" s="126">
        <f t="shared" ref="N165:N166" si="75">K165-H165</f>
        <v>0</v>
      </c>
      <c r="O165" s="459"/>
      <c r="P165" s="120"/>
      <c r="Q165" s="126"/>
    </row>
    <row r="166" spans="1:17" s="419" customFormat="1" ht="59.25" customHeight="1" thickBot="1" x14ac:dyDescent="0.3">
      <c r="A166" s="833"/>
      <c r="B166" s="835"/>
      <c r="C166" s="837"/>
      <c r="D166" s="839"/>
      <c r="E166" s="418" t="s">
        <v>25</v>
      </c>
      <c r="F166" s="128"/>
      <c r="G166" s="639"/>
      <c r="H166" s="640">
        <f>I166+J166</f>
        <v>-9934</v>
      </c>
      <c r="I166" s="641">
        <v>-9934</v>
      </c>
      <c r="J166" s="642">
        <v>0</v>
      </c>
      <c r="K166" s="643"/>
      <c r="L166" s="644">
        <f t="shared" si="73"/>
        <v>0</v>
      </c>
      <c r="M166" s="644">
        <f t="shared" si="74"/>
        <v>9934</v>
      </c>
      <c r="N166" s="645">
        <f t="shared" si="75"/>
        <v>9934</v>
      </c>
      <c r="O166" s="465"/>
      <c r="P166" s="128">
        <v>-9934</v>
      </c>
      <c r="Q166" s="457">
        <f t="shared" ref="Q166" si="76">P166-I166</f>
        <v>0</v>
      </c>
    </row>
    <row r="168" spans="1:17" x14ac:dyDescent="0.25">
      <c r="A168" s="824"/>
      <c r="B168" s="824"/>
      <c r="C168" s="824"/>
      <c r="D168" s="824"/>
      <c r="E168" s="824"/>
      <c r="F168" s="825"/>
      <c r="G168" s="825"/>
      <c r="J168" s="397"/>
      <c r="K168" s="397"/>
      <c r="L168" s="397"/>
      <c r="M168" s="824"/>
      <c r="N168" s="824"/>
    </row>
    <row r="169" spans="1:17" x14ac:dyDescent="0.25">
      <c r="A169" s="383"/>
      <c r="B169" s="383"/>
      <c r="C169" s="383"/>
      <c r="D169" s="383"/>
      <c r="E169" s="383"/>
      <c r="F169" s="397"/>
      <c r="G169" s="397"/>
      <c r="J169" s="397"/>
      <c r="K169" s="397"/>
      <c r="L169" s="397"/>
      <c r="M169" s="397"/>
      <c r="N169" s="383"/>
    </row>
    <row r="170" spans="1:17" x14ac:dyDescent="0.25">
      <c r="C170" s="420" t="s">
        <v>178</v>
      </c>
      <c r="D170" s="421"/>
      <c r="E170" s="422"/>
      <c r="F170" s="423"/>
      <c r="G170" s="423"/>
      <c r="L170" s="397"/>
      <c r="M170" s="824"/>
      <c r="N170" s="824"/>
    </row>
    <row r="171" spans="1:17" x14ac:dyDescent="0.25">
      <c r="C171" s="423" t="s">
        <v>179</v>
      </c>
      <c r="D171" s="421"/>
      <c r="E171" s="422"/>
      <c r="F171" s="423"/>
      <c r="G171" s="423"/>
    </row>
    <row r="172" spans="1:17" x14ac:dyDescent="0.25">
      <c r="C172" s="423" t="s">
        <v>180</v>
      </c>
      <c r="D172" s="421"/>
      <c r="E172" s="422"/>
      <c r="F172" s="423"/>
      <c r="G172" s="423"/>
    </row>
    <row r="173" spans="1:17" x14ac:dyDescent="0.25">
      <c r="C173" s="423" t="s">
        <v>181</v>
      </c>
      <c r="D173" s="421"/>
      <c r="E173" s="422"/>
      <c r="F173" s="423"/>
      <c r="G173" s="423"/>
    </row>
    <row r="174" spans="1:17" x14ac:dyDescent="0.25">
      <c r="C174" s="424" t="s">
        <v>192</v>
      </c>
      <c r="D174" s="425"/>
      <c r="E174" s="426"/>
      <c r="F174" s="424"/>
      <c r="G174" s="427"/>
      <c r="H174" s="428"/>
      <c r="I174" s="428"/>
    </row>
    <row r="175" spans="1:17" x14ac:dyDescent="0.25">
      <c r="C175" s="423" t="s">
        <v>182</v>
      </c>
      <c r="D175" s="421"/>
      <c r="E175" s="422"/>
      <c r="F175" s="423"/>
      <c r="G175" s="423"/>
    </row>
    <row r="176" spans="1:17" x14ac:dyDescent="0.25">
      <c r="C176" s="423" t="s">
        <v>183</v>
      </c>
      <c r="D176" s="421"/>
      <c r="E176" s="422"/>
      <c r="F176" s="423"/>
      <c r="G176" s="423"/>
    </row>
    <row r="177" spans="3:10" x14ac:dyDescent="0.25">
      <c r="C177" s="423" t="s">
        <v>184</v>
      </c>
      <c r="D177" s="421"/>
      <c r="E177" s="422"/>
      <c r="F177" s="423"/>
      <c r="G177" s="423"/>
    </row>
    <row r="178" spans="3:10" x14ac:dyDescent="0.25">
      <c r="C178" s="423" t="s">
        <v>185</v>
      </c>
      <c r="D178" s="421"/>
      <c r="E178" s="422"/>
      <c r="F178" s="423"/>
      <c r="G178" s="423"/>
    </row>
    <row r="179" spans="3:10" x14ac:dyDescent="0.25">
      <c r="C179" s="423" t="s">
        <v>186</v>
      </c>
      <c r="D179" s="421"/>
      <c r="E179" s="422"/>
      <c r="F179" s="423"/>
      <c r="G179" s="423"/>
    </row>
    <row r="184" spans="3:10" x14ac:dyDescent="0.25">
      <c r="F184" s="374" t="s">
        <v>194</v>
      </c>
      <c r="J184" s="374" t="s">
        <v>196</v>
      </c>
    </row>
    <row r="185" spans="3:10" x14ac:dyDescent="0.25">
      <c r="F185" s="374" t="s">
        <v>195</v>
      </c>
      <c r="J185" s="374" t="s">
        <v>197</v>
      </c>
    </row>
  </sheetData>
  <sheetProtection password="CB61" sheet="1" objects="1" scenarios="1" selectLockedCells="1"/>
  <mergeCells count="334">
    <mergeCell ref="A168:C168"/>
    <mergeCell ref="D168:E168"/>
    <mergeCell ref="F168:G168"/>
    <mergeCell ref="M168:N168"/>
    <mergeCell ref="M170:N170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59:A160"/>
    <mergeCell ref="B159:B160"/>
    <mergeCell ref="C159:C160"/>
    <mergeCell ref="D159:D160"/>
    <mergeCell ref="A161:A162"/>
    <mergeCell ref="B161:B162"/>
    <mergeCell ref="C161:C162"/>
    <mergeCell ref="D161:D162"/>
    <mergeCell ref="A155:A156"/>
    <mergeCell ref="B155:B156"/>
    <mergeCell ref="C155:C156"/>
    <mergeCell ref="D155:D156"/>
    <mergeCell ref="A157:A158"/>
    <mergeCell ref="B157:B158"/>
    <mergeCell ref="C157:C158"/>
    <mergeCell ref="D157:D158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C143:C144"/>
    <mergeCell ref="D143:D144"/>
    <mergeCell ref="A145:A146"/>
    <mergeCell ref="B145:B146"/>
    <mergeCell ref="C145:C146"/>
    <mergeCell ref="D145:D146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A131:A132"/>
    <mergeCell ref="B131:B132"/>
    <mergeCell ref="C131:C132"/>
    <mergeCell ref="D131:D132"/>
    <mergeCell ref="A133:A134"/>
    <mergeCell ref="B133:B134"/>
    <mergeCell ref="C133:C134"/>
    <mergeCell ref="D133:D134"/>
    <mergeCell ref="A127:A128"/>
    <mergeCell ref="B127:B128"/>
    <mergeCell ref="C127:C128"/>
    <mergeCell ref="D127:D128"/>
    <mergeCell ref="A129:A130"/>
    <mergeCell ref="B129:B130"/>
    <mergeCell ref="C129:C130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A119:A120"/>
    <mergeCell ref="B119:B120"/>
    <mergeCell ref="C119:C120"/>
    <mergeCell ref="D119:D120"/>
    <mergeCell ref="A121:A122"/>
    <mergeCell ref="B121:B122"/>
    <mergeCell ref="C121:C122"/>
    <mergeCell ref="D121:D122"/>
    <mergeCell ref="A115:A116"/>
    <mergeCell ref="B115:B116"/>
    <mergeCell ref="C115:C116"/>
    <mergeCell ref="D115:D116"/>
    <mergeCell ref="A117:A118"/>
    <mergeCell ref="B117:B118"/>
    <mergeCell ref="C117:C118"/>
    <mergeCell ref="D117:D118"/>
    <mergeCell ref="A111:A112"/>
    <mergeCell ref="B111:B112"/>
    <mergeCell ref="C111:C112"/>
    <mergeCell ref="D111:D112"/>
    <mergeCell ref="A113:A114"/>
    <mergeCell ref="B113:B114"/>
    <mergeCell ref="C113:C114"/>
    <mergeCell ref="D113:D114"/>
    <mergeCell ref="A107:A108"/>
    <mergeCell ref="B107:B108"/>
    <mergeCell ref="C107:C108"/>
    <mergeCell ref="D107:D108"/>
    <mergeCell ref="A109:A110"/>
    <mergeCell ref="B109:B110"/>
    <mergeCell ref="C109:C110"/>
    <mergeCell ref="D109:D110"/>
    <mergeCell ref="A103:A104"/>
    <mergeCell ref="B103:B104"/>
    <mergeCell ref="C103:C104"/>
    <mergeCell ref="D103:D104"/>
    <mergeCell ref="A105:A106"/>
    <mergeCell ref="B105:B106"/>
    <mergeCell ref="C105:C106"/>
    <mergeCell ref="D105:D106"/>
    <mergeCell ref="A99:A100"/>
    <mergeCell ref="B99:B100"/>
    <mergeCell ref="C99:C100"/>
    <mergeCell ref="D99:D100"/>
    <mergeCell ref="A101:A102"/>
    <mergeCell ref="B101:B102"/>
    <mergeCell ref="C101:C102"/>
    <mergeCell ref="D101:D102"/>
    <mergeCell ref="A95:A96"/>
    <mergeCell ref="B95:B96"/>
    <mergeCell ref="C95:C96"/>
    <mergeCell ref="D95:D96"/>
    <mergeCell ref="A97:A98"/>
    <mergeCell ref="B97:B98"/>
    <mergeCell ref="C97:C98"/>
    <mergeCell ref="D97:D98"/>
    <mergeCell ref="A91:A92"/>
    <mergeCell ref="B91:B92"/>
    <mergeCell ref="C91:C92"/>
    <mergeCell ref="D91:D92"/>
    <mergeCell ref="A93:A94"/>
    <mergeCell ref="B93:B94"/>
    <mergeCell ref="C93:C94"/>
    <mergeCell ref="D93:D94"/>
    <mergeCell ref="A87:A88"/>
    <mergeCell ref="B87:B88"/>
    <mergeCell ref="C87:C88"/>
    <mergeCell ref="D87:D88"/>
    <mergeCell ref="A89:A90"/>
    <mergeCell ref="B89:B90"/>
    <mergeCell ref="C89:C90"/>
    <mergeCell ref="D89:D90"/>
    <mergeCell ref="A83:A84"/>
    <mergeCell ref="B83:B84"/>
    <mergeCell ref="C83:C84"/>
    <mergeCell ref="D83:D84"/>
    <mergeCell ref="A85:A86"/>
    <mergeCell ref="B85:B86"/>
    <mergeCell ref="C85:C86"/>
    <mergeCell ref="D85:D86"/>
    <mergeCell ref="A79:A80"/>
    <mergeCell ref="B79:B80"/>
    <mergeCell ref="C79:C80"/>
    <mergeCell ref="D79:D80"/>
    <mergeCell ref="A81:A82"/>
    <mergeCell ref="B81:B82"/>
    <mergeCell ref="C81:C82"/>
    <mergeCell ref="D81:D82"/>
    <mergeCell ref="A75:A76"/>
    <mergeCell ref="B75:B76"/>
    <mergeCell ref="C75:C76"/>
    <mergeCell ref="D75:D76"/>
    <mergeCell ref="A77:A78"/>
    <mergeCell ref="B77:B78"/>
    <mergeCell ref="C77:C78"/>
    <mergeCell ref="D77:D78"/>
    <mergeCell ref="A71:A72"/>
    <mergeCell ref="B71:B72"/>
    <mergeCell ref="C71:C72"/>
    <mergeCell ref="D71:D72"/>
    <mergeCell ref="A73:A74"/>
    <mergeCell ref="B73:B74"/>
    <mergeCell ref="C73:C74"/>
    <mergeCell ref="D73:D74"/>
    <mergeCell ref="A67:A68"/>
    <mergeCell ref="B67:B68"/>
    <mergeCell ref="C67:C68"/>
    <mergeCell ref="D67:D68"/>
    <mergeCell ref="A69:A70"/>
    <mergeCell ref="B69:B70"/>
    <mergeCell ref="C69:C70"/>
    <mergeCell ref="D69:D70"/>
    <mergeCell ref="A63:A64"/>
    <mergeCell ref="B63:B64"/>
    <mergeCell ref="C63:C64"/>
    <mergeCell ref="D63:D64"/>
    <mergeCell ref="A65:A66"/>
    <mergeCell ref="B65:B66"/>
    <mergeCell ref="C65:C66"/>
    <mergeCell ref="D65:D66"/>
    <mergeCell ref="A59:A60"/>
    <mergeCell ref="B59:B60"/>
    <mergeCell ref="C59:C60"/>
    <mergeCell ref="D59:D60"/>
    <mergeCell ref="A61:A62"/>
    <mergeCell ref="B61:B62"/>
    <mergeCell ref="C61:C62"/>
    <mergeCell ref="D61:D62"/>
    <mergeCell ref="A55:A56"/>
    <mergeCell ref="B55:B56"/>
    <mergeCell ref="C55:C56"/>
    <mergeCell ref="D55:D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B43:B44"/>
    <mergeCell ref="C43:C44"/>
    <mergeCell ref="D43:D44"/>
    <mergeCell ref="A45:A46"/>
    <mergeCell ref="B45:B46"/>
    <mergeCell ref="C45:C46"/>
    <mergeCell ref="D45:D46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B2:N2"/>
    <mergeCell ref="A3:N3"/>
    <mergeCell ref="C5:H5"/>
    <mergeCell ref="A6:C7"/>
    <mergeCell ref="D6:D7"/>
    <mergeCell ref="F6:G6"/>
    <mergeCell ref="H6:H7"/>
    <mergeCell ref="I6:I7"/>
    <mergeCell ref="J6:J7"/>
    <mergeCell ref="K6:K7"/>
    <mergeCell ref="P6:P7"/>
    <mergeCell ref="Q6:Q7"/>
    <mergeCell ref="L6:L7"/>
    <mergeCell ref="M6:M7"/>
    <mergeCell ref="N6:N7"/>
    <mergeCell ref="A9:A10"/>
    <mergeCell ref="B9:B10"/>
    <mergeCell ref="C9:C10"/>
    <mergeCell ref="D9:D10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5"/>
  <sheetViews>
    <sheetView tabSelected="1" topLeftCell="D1" zoomScale="89" zoomScaleNormal="89" workbookViewId="0">
      <selection activeCell="P167" sqref="P167"/>
    </sheetView>
  </sheetViews>
  <sheetFormatPr defaultColWidth="10" defaultRowHeight="15" x14ac:dyDescent="0.25"/>
  <cols>
    <col min="1" max="1" width="2.42578125" style="1" customWidth="1"/>
    <col min="2" max="2" width="2.7109375" style="1" customWidth="1"/>
    <col min="3" max="3" width="48" style="1" customWidth="1"/>
    <col min="4" max="4" width="9.42578125" style="1" customWidth="1"/>
    <col min="5" max="5" width="4.7109375" style="1" hidden="1" customWidth="1"/>
    <col min="6" max="6" width="17" style="1" customWidth="1"/>
    <col min="7" max="7" width="17.42578125" style="1" customWidth="1"/>
    <col min="8" max="8" width="18.5703125" style="1" customWidth="1"/>
    <col min="9" max="9" width="19.28515625" style="1" customWidth="1"/>
    <col min="10" max="10" width="19" style="1" customWidth="1"/>
    <col min="11" max="11" width="17.85546875" style="1" customWidth="1"/>
    <col min="12" max="12" width="18.28515625" style="1" customWidth="1"/>
    <col min="13" max="13" width="19.140625" style="1" customWidth="1"/>
    <col min="14" max="14" width="18.28515625" style="1" customWidth="1"/>
    <col min="15" max="15" width="10" style="1"/>
    <col min="16" max="16" width="32.42578125" style="1" customWidth="1"/>
    <col min="17" max="17" width="18.42578125" style="1" customWidth="1"/>
    <col min="18" max="16384" width="10" style="1"/>
  </cols>
  <sheetData>
    <row r="1" spans="1:17" x14ac:dyDescent="0.25">
      <c r="C1" s="1" t="s">
        <v>193</v>
      </c>
    </row>
    <row r="2" spans="1:17" s="3" customFormat="1" ht="21" customHeight="1" x14ac:dyDescent="0.25">
      <c r="A2" s="2"/>
      <c r="B2" s="858" t="s">
        <v>187</v>
      </c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</row>
    <row r="3" spans="1:17" s="3" customFormat="1" ht="19.5" customHeight="1" x14ac:dyDescent="0.25">
      <c r="A3" s="859" t="s">
        <v>199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8"/>
      <c r="M3" s="858"/>
      <c r="N3" s="858"/>
    </row>
    <row r="4" spans="1:17" s="3" customFormat="1" ht="19.5" customHeight="1" x14ac:dyDescent="0.25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1:17" s="8" customFormat="1" ht="27" thickBot="1" x14ac:dyDescent="0.45">
      <c r="A5" s="6"/>
      <c r="B5" s="7"/>
      <c r="C5" s="860" t="s">
        <v>1</v>
      </c>
      <c r="D5" s="860"/>
      <c r="E5" s="860"/>
      <c r="F5" s="860"/>
      <c r="G5" s="860"/>
      <c r="H5" s="860"/>
      <c r="I5" s="477"/>
      <c r="N5" s="9" t="s">
        <v>2</v>
      </c>
    </row>
    <row r="6" spans="1:17" ht="23.25" customHeight="1" thickBot="1" x14ac:dyDescent="0.3">
      <c r="A6" s="861" t="s">
        <v>3</v>
      </c>
      <c r="B6" s="862"/>
      <c r="C6" s="863"/>
      <c r="D6" s="867" t="s">
        <v>4</v>
      </c>
      <c r="E6" s="10" t="s">
        <v>5</v>
      </c>
      <c r="F6" s="869" t="s">
        <v>6</v>
      </c>
      <c r="G6" s="870"/>
      <c r="H6" s="871" t="s">
        <v>7</v>
      </c>
      <c r="I6" s="873" t="s">
        <v>8</v>
      </c>
      <c r="J6" s="875" t="s">
        <v>9</v>
      </c>
      <c r="K6" s="877" t="s">
        <v>10</v>
      </c>
      <c r="L6" s="844" t="s">
        <v>11</v>
      </c>
      <c r="M6" s="846" t="s">
        <v>12</v>
      </c>
      <c r="N6" s="848" t="s">
        <v>13</v>
      </c>
      <c r="P6" s="840" t="s">
        <v>188</v>
      </c>
      <c r="Q6" s="842" t="s">
        <v>190</v>
      </c>
    </row>
    <row r="7" spans="1:17" ht="27" customHeight="1" thickBot="1" x14ac:dyDescent="0.3">
      <c r="A7" s="864"/>
      <c r="B7" s="865"/>
      <c r="C7" s="866"/>
      <c r="D7" s="868"/>
      <c r="E7" s="10" t="s">
        <v>14</v>
      </c>
      <c r="F7" s="11" t="s">
        <v>15</v>
      </c>
      <c r="G7" s="11" t="s">
        <v>16</v>
      </c>
      <c r="H7" s="872"/>
      <c r="I7" s="874"/>
      <c r="J7" s="876"/>
      <c r="K7" s="878"/>
      <c r="L7" s="845"/>
      <c r="M7" s="847"/>
      <c r="N7" s="849"/>
      <c r="P7" s="841"/>
      <c r="Q7" s="843"/>
    </row>
    <row r="8" spans="1:17" ht="27" customHeight="1" thickBot="1" x14ac:dyDescent="0.3">
      <c r="A8" s="12"/>
      <c r="B8" s="13"/>
      <c r="C8" s="14" t="s">
        <v>17</v>
      </c>
      <c r="D8" s="15" t="s">
        <v>18</v>
      </c>
      <c r="E8" s="16" t="s">
        <v>19</v>
      </c>
      <c r="F8" s="134">
        <v>1</v>
      </c>
      <c r="G8" s="135">
        <v>2</v>
      </c>
      <c r="H8" s="136">
        <v>3</v>
      </c>
      <c r="I8" s="137">
        <v>4</v>
      </c>
      <c r="J8" s="17">
        <v>5</v>
      </c>
      <c r="K8" s="18">
        <v>6</v>
      </c>
      <c r="L8" s="19" t="s">
        <v>20</v>
      </c>
      <c r="M8" s="19" t="s">
        <v>21</v>
      </c>
      <c r="N8" s="20" t="s">
        <v>22</v>
      </c>
      <c r="P8" s="480" t="s">
        <v>191</v>
      </c>
      <c r="Q8" s="451" t="s">
        <v>189</v>
      </c>
    </row>
    <row r="9" spans="1:17" s="21" customFormat="1" ht="15" hidden="1" customHeight="1" x14ac:dyDescent="0.25">
      <c r="A9" s="850"/>
      <c r="B9" s="852"/>
      <c r="C9" s="854" t="s">
        <v>23</v>
      </c>
      <c r="D9" s="856"/>
      <c r="E9" s="205" t="s">
        <v>24</v>
      </c>
      <c r="F9" s="206">
        <f t="shared" ref="F9:N10" si="0">F11+F145+F161</f>
        <v>0</v>
      </c>
      <c r="G9" s="207">
        <f t="shared" si="0"/>
        <v>0</v>
      </c>
      <c r="H9" s="207">
        <f t="shared" si="0"/>
        <v>0</v>
      </c>
      <c r="I9" s="208">
        <f t="shared" si="0"/>
        <v>0</v>
      </c>
      <c r="J9" s="209">
        <f t="shared" si="0"/>
        <v>0</v>
      </c>
      <c r="K9" s="207">
        <f t="shared" si="0"/>
        <v>0</v>
      </c>
      <c r="L9" s="207">
        <f t="shared" si="0"/>
        <v>0</v>
      </c>
      <c r="M9" s="207">
        <f t="shared" si="0"/>
        <v>0</v>
      </c>
      <c r="N9" s="210">
        <f t="shared" si="0"/>
        <v>0</v>
      </c>
      <c r="P9" s="344"/>
      <c r="Q9" s="452"/>
    </row>
    <row r="10" spans="1:17" s="21" customFormat="1" ht="15" customHeight="1" thickBot="1" x14ac:dyDescent="0.3">
      <c r="A10" s="851"/>
      <c r="B10" s="853"/>
      <c r="C10" s="855"/>
      <c r="D10" s="857"/>
      <c r="E10" s="211" t="s">
        <v>25</v>
      </c>
      <c r="F10" s="212">
        <f t="shared" si="0"/>
        <v>2707528</v>
      </c>
      <c r="G10" s="213">
        <f t="shared" si="0"/>
        <v>2707528</v>
      </c>
      <c r="H10" s="312">
        <f t="shared" si="0"/>
        <v>915491</v>
      </c>
      <c r="I10" s="214">
        <f t="shared" si="0"/>
        <v>757244</v>
      </c>
      <c r="J10" s="215">
        <f t="shared" si="0"/>
        <v>158247</v>
      </c>
      <c r="K10" s="213">
        <f t="shared" si="0"/>
        <v>917451</v>
      </c>
      <c r="L10" s="213">
        <f t="shared" si="0"/>
        <v>1790077</v>
      </c>
      <c r="M10" s="213">
        <f t="shared" si="0"/>
        <v>1792037</v>
      </c>
      <c r="N10" s="216">
        <f t="shared" si="0"/>
        <v>1960</v>
      </c>
      <c r="P10" s="481">
        <f t="shared" ref="P10:Q10" si="1">P12+P146+P162</f>
        <v>757244</v>
      </c>
      <c r="Q10" s="216">
        <f t="shared" si="1"/>
        <v>0</v>
      </c>
    </row>
    <row r="11" spans="1:17" s="21" customFormat="1" ht="15" hidden="1" customHeight="1" x14ac:dyDescent="0.25">
      <c r="A11" s="895"/>
      <c r="B11" s="881"/>
      <c r="C11" s="897" t="s">
        <v>26</v>
      </c>
      <c r="D11" s="899" t="s">
        <v>27</v>
      </c>
      <c r="E11" s="205" t="s">
        <v>24</v>
      </c>
      <c r="F11" s="217">
        <f>F13+F57+F115</f>
        <v>0</v>
      </c>
      <c r="G11" s="218">
        <f t="shared" ref="G11:N11" si="2">G13+G57+G115</f>
        <v>0</v>
      </c>
      <c r="H11" s="313">
        <f t="shared" si="2"/>
        <v>0</v>
      </c>
      <c r="I11" s="219">
        <f t="shared" si="2"/>
        <v>0</v>
      </c>
      <c r="J11" s="220">
        <f t="shared" si="2"/>
        <v>0</v>
      </c>
      <c r="K11" s="218">
        <f t="shared" si="2"/>
        <v>0</v>
      </c>
      <c r="L11" s="218">
        <f t="shared" si="2"/>
        <v>0</v>
      </c>
      <c r="M11" s="218">
        <f t="shared" si="2"/>
        <v>0</v>
      </c>
      <c r="N11" s="221">
        <f t="shared" si="2"/>
        <v>0</v>
      </c>
      <c r="P11" s="351"/>
      <c r="Q11" s="310"/>
    </row>
    <row r="12" spans="1:17" s="21" customFormat="1" ht="32.25" customHeight="1" x14ac:dyDescent="0.25">
      <c r="A12" s="896"/>
      <c r="B12" s="882"/>
      <c r="C12" s="898"/>
      <c r="D12" s="900"/>
      <c r="E12" s="222" t="s">
        <v>25</v>
      </c>
      <c r="F12" s="217">
        <f>F14+F58+F116+F140</f>
        <v>2634528</v>
      </c>
      <c r="G12" s="218">
        <f t="shared" ref="G12:N12" si="3">G14+G58+G116+G140</f>
        <v>2634528</v>
      </c>
      <c r="H12" s="313">
        <f t="shared" si="3"/>
        <v>842782</v>
      </c>
      <c r="I12" s="219">
        <f t="shared" si="3"/>
        <v>757244</v>
      </c>
      <c r="J12" s="220">
        <f t="shared" si="3"/>
        <v>85538</v>
      </c>
      <c r="K12" s="218">
        <f t="shared" si="3"/>
        <v>844742</v>
      </c>
      <c r="L12" s="218">
        <f t="shared" si="3"/>
        <v>1789786</v>
      </c>
      <c r="M12" s="218">
        <f t="shared" si="3"/>
        <v>1791746</v>
      </c>
      <c r="N12" s="221">
        <f t="shared" si="3"/>
        <v>1960</v>
      </c>
      <c r="P12" s="482">
        <f t="shared" ref="P12:Q12" si="4">P14+P58+P116+P122+P140</f>
        <v>757244</v>
      </c>
      <c r="Q12" s="221">
        <f t="shared" si="4"/>
        <v>0</v>
      </c>
    </row>
    <row r="13" spans="1:17" s="21" customFormat="1" ht="15" hidden="1" customHeight="1" x14ac:dyDescent="0.25">
      <c r="A13" s="895"/>
      <c r="B13" s="881"/>
      <c r="C13" s="901" t="s">
        <v>28</v>
      </c>
      <c r="D13" s="885" t="s">
        <v>29</v>
      </c>
      <c r="E13" s="205" t="s">
        <v>24</v>
      </c>
      <c r="F13" s="223">
        <f>F15+F37+F43</f>
        <v>0</v>
      </c>
      <c r="G13" s="224">
        <f t="shared" ref="G13:N14" si="5">G15+G37+G43</f>
        <v>0</v>
      </c>
      <c r="H13" s="314">
        <f t="shared" si="5"/>
        <v>0</v>
      </c>
      <c r="I13" s="225">
        <f t="shared" si="5"/>
        <v>0</v>
      </c>
      <c r="J13" s="226">
        <f t="shared" si="5"/>
        <v>0</v>
      </c>
      <c r="K13" s="224">
        <f t="shared" si="5"/>
        <v>0</v>
      </c>
      <c r="L13" s="224">
        <f t="shared" si="5"/>
        <v>0</v>
      </c>
      <c r="M13" s="224">
        <f t="shared" si="5"/>
        <v>0</v>
      </c>
      <c r="N13" s="227">
        <f t="shared" si="5"/>
        <v>0</v>
      </c>
      <c r="P13" s="351"/>
      <c r="Q13" s="310"/>
    </row>
    <row r="14" spans="1:17" ht="15" customHeight="1" x14ac:dyDescent="0.25">
      <c r="A14" s="896"/>
      <c r="B14" s="882"/>
      <c r="C14" s="902"/>
      <c r="D14" s="886"/>
      <c r="E14" s="222" t="s">
        <v>25</v>
      </c>
      <c r="F14" s="223">
        <f>F16+F38+F44</f>
        <v>742622</v>
      </c>
      <c r="G14" s="224">
        <f t="shared" si="5"/>
        <v>742622</v>
      </c>
      <c r="H14" s="314">
        <f t="shared" si="5"/>
        <v>741860</v>
      </c>
      <c r="I14" s="225">
        <f t="shared" si="5"/>
        <v>669778</v>
      </c>
      <c r="J14" s="226">
        <f t="shared" si="5"/>
        <v>72082</v>
      </c>
      <c r="K14" s="224">
        <f t="shared" si="5"/>
        <v>742622</v>
      </c>
      <c r="L14" s="224">
        <f t="shared" si="5"/>
        <v>0</v>
      </c>
      <c r="M14" s="224">
        <f t="shared" si="5"/>
        <v>762</v>
      </c>
      <c r="N14" s="227">
        <f t="shared" si="5"/>
        <v>762</v>
      </c>
      <c r="P14" s="483">
        <f t="shared" ref="P14:Q14" si="6">P16+P38+P44</f>
        <v>669778</v>
      </c>
      <c r="Q14" s="227">
        <f t="shared" si="6"/>
        <v>0</v>
      </c>
    </row>
    <row r="15" spans="1:17" s="21" customFormat="1" ht="15" hidden="1" customHeight="1" x14ac:dyDescent="0.25">
      <c r="A15" s="879"/>
      <c r="B15" s="881"/>
      <c r="C15" s="883" t="s">
        <v>30</v>
      </c>
      <c r="D15" s="885" t="s">
        <v>31</v>
      </c>
      <c r="E15" s="205" t="s">
        <v>24</v>
      </c>
      <c r="F15" s="223">
        <f>F17+F19+F21+F23+F25+F27+F29+F31+F33+F35</f>
        <v>0</v>
      </c>
      <c r="G15" s="224">
        <f t="shared" ref="G15:N16" si="7">G17+G19+G21+G23+G25+G27+G29+G31+G33+G35</f>
        <v>0</v>
      </c>
      <c r="H15" s="314">
        <f t="shared" si="7"/>
        <v>0</v>
      </c>
      <c r="I15" s="225">
        <f t="shared" si="7"/>
        <v>0</v>
      </c>
      <c r="J15" s="226">
        <f t="shared" si="7"/>
        <v>0</v>
      </c>
      <c r="K15" s="224">
        <f t="shared" si="7"/>
        <v>0</v>
      </c>
      <c r="L15" s="224">
        <f t="shared" si="7"/>
        <v>0</v>
      </c>
      <c r="M15" s="224">
        <f t="shared" si="7"/>
        <v>0</v>
      </c>
      <c r="N15" s="227">
        <f t="shared" si="7"/>
        <v>0</v>
      </c>
      <c r="P15" s="351"/>
      <c r="Q15" s="310"/>
    </row>
    <row r="16" spans="1:17" s="21" customFormat="1" ht="15" customHeight="1" x14ac:dyDescent="0.25">
      <c r="A16" s="880"/>
      <c r="B16" s="882"/>
      <c r="C16" s="884"/>
      <c r="D16" s="886"/>
      <c r="E16" s="222" t="s">
        <v>25</v>
      </c>
      <c r="F16" s="223">
        <f>F18+F20+F22+F24+F26+F28+F30+F32+F34+F36</f>
        <v>630596</v>
      </c>
      <c r="G16" s="224">
        <f t="shared" si="7"/>
        <v>630596</v>
      </c>
      <c r="H16" s="314">
        <f t="shared" si="7"/>
        <v>630346</v>
      </c>
      <c r="I16" s="225">
        <f t="shared" si="7"/>
        <v>565589</v>
      </c>
      <c r="J16" s="226">
        <f t="shared" si="7"/>
        <v>64757</v>
      </c>
      <c r="K16" s="224">
        <f t="shared" si="7"/>
        <v>630596</v>
      </c>
      <c r="L16" s="224">
        <f t="shared" si="7"/>
        <v>0</v>
      </c>
      <c r="M16" s="224">
        <f t="shared" si="7"/>
        <v>250</v>
      </c>
      <c r="N16" s="227">
        <f t="shared" si="7"/>
        <v>250</v>
      </c>
      <c r="P16" s="483">
        <f t="shared" ref="P16:Q16" si="8">P18+P20+P22+P24+P26+P28+P30+P32+P34+P36</f>
        <v>565589</v>
      </c>
      <c r="Q16" s="227">
        <f t="shared" si="8"/>
        <v>0</v>
      </c>
    </row>
    <row r="17" spans="1:17" ht="15" hidden="1" customHeight="1" x14ac:dyDescent="0.25">
      <c r="A17" s="887"/>
      <c r="B17" s="889"/>
      <c r="C17" s="891" t="s">
        <v>32</v>
      </c>
      <c r="D17" s="893" t="s">
        <v>33</v>
      </c>
      <c r="E17" s="22" t="s">
        <v>24</v>
      </c>
      <c r="F17" s="23"/>
      <c r="G17" s="24"/>
      <c r="H17" s="315"/>
      <c r="I17" s="25"/>
      <c r="J17" s="26"/>
      <c r="K17" s="27"/>
      <c r="L17" s="24">
        <f>F17-K17</f>
        <v>0</v>
      </c>
      <c r="M17" s="24">
        <f>F17-H17</f>
        <v>0</v>
      </c>
      <c r="N17" s="28">
        <f>K17-H17</f>
        <v>0</v>
      </c>
      <c r="P17" s="120"/>
      <c r="Q17" s="126"/>
    </row>
    <row r="18" spans="1:17" s="21" customFormat="1" ht="15" customHeight="1" x14ac:dyDescent="0.25">
      <c r="A18" s="888"/>
      <c r="B18" s="890"/>
      <c r="C18" s="892"/>
      <c r="D18" s="894"/>
      <c r="E18" s="29" t="s">
        <v>25</v>
      </c>
      <c r="F18" s="30">
        <v>565421</v>
      </c>
      <c r="G18" s="31">
        <v>565421</v>
      </c>
      <c r="H18" s="89">
        <f>I18+J18</f>
        <v>565210</v>
      </c>
      <c r="I18" s="32">
        <v>515693</v>
      </c>
      <c r="J18" s="33">
        <v>49517</v>
      </c>
      <c r="K18" s="34">
        <v>565421</v>
      </c>
      <c r="L18" s="35">
        <f>F18-K18</f>
        <v>0</v>
      </c>
      <c r="M18" s="35">
        <f>F18-H18</f>
        <v>211</v>
      </c>
      <c r="N18" s="36">
        <f>K18-H18</f>
        <v>211</v>
      </c>
      <c r="P18" s="344">
        <v>515693</v>
      </c>
      <c r="Q18" s="452">
        <f>P18-I18</f>
        <v>0</v>
      </c>
    </row>
    <row r="19" spans="1:17" s="21" customFormat="1" ht="15" hidden="1" customHeight="1" x14ac:dyDescent="0.25">
      <c r="A19" s="887"/>
      <c r="B19" s="889"/>
      <c r="C19" s="891" t="s">
        <v>34</v>
      </c>
      <c r="D19" s="893" t="s">
        <v>35</v>
      </c>
      <c r="E19" s="22" t="s">
        <v>24</v>
      </c>
      <c r="F19" s="37"/>
      <c r="G19" s="38"/>
      <c r="H19" s="89">
        <f t="shared" ref="H19:H36" si="9">I19+J19</f>
        <v>0</v>
      </c>
      <c r="I19" s="39"/>
      <c r="J19" s="40"/>
      <c r="K19" s="41"/>
      <c r="L19" s="42">
        <f t="shared" ref="L19:L36" si="10">F19-K19</f>
        <v>0</v>
      </c>
      <c r="M19" s="42">
        <f t="shared" ref="M19:M36" si="11">F19-H19</f>
        <v>0</v>
      </c>
      <c r="N19" s="43">
        <f t="shared" ref="N19:N36" si="12">K19-H19</f>
        <v>0</v>
      </c>
      <c r="P19" s="344"/>
      <c r="Q19" s="452">
        <f t="shared" ref="Q19:Q36" si="13">P19-I19</f>
        <v>0</v>
      </c>
    </row>
    <row r="20" spans="1:17" s="21" customFormat="1" ht="15" customHeight="1" x14ac:dyDescent="0.25">
      <c r="A20" s="888"/>
      <c r="B20" s="890"/>
      <c r="C20" s="892"/>
      <c r="D20" s="894"/>
      <c r="E20" s="29" t="s">
        <v>25</v>
      </c>
      <c r="F20" s="30">
        <v>65175</v>
      </c>
      <c r="G20" s="31">
        <v>65175</v>
      </c>
      <c r="H20" s="89">
        <f t="shared" si="9"/>
        <v>65136</v>
      </c>
      <c r="I20" s="32">
        <v>49896</v>
      </c>
      <c r="J20" s="33">
        <v>15240</v>
      </c>
      <c r="K20" s="34">
        <v>65175</v>
      </c>
      <c r="L20" s="35">
        <f t="shared" si="10"/>
        <v>0</v>
      </c>
      <c r="M20" s="35">
        <f t="shared" si="11"/>
        <v>39</v>
      </c>
      <c r="N20" s="36">
        <f t="shared" si="12"/>
        <v>39</v>
      </c>
      <c r="P20" s="344">
        <v>49896</v>
      </c>
      <c r="Q20" s="452">
        <f t="shared" si="13"/>
        <v>0</v>
      </c>
    </row>
    <row r="21" spans="1:17" s="44" customFormat="1" ht="15" hidden="1" customHeight="1" x14ac:dyDescent="0.25">
      <c r="A21" s="887"/>
      <c r="B21" s="889"/>
      <c r="C21" s="891" t="s">
        <v>36</v>
      </c>
      <c r="D21" s="893" t="s">
        <v>37</v>
      </c>
      <c r="E21" s="22" t="s">
        <v>24</v>
      </c>
      <c r="F21" s="37"/>
      <c r="G21" s="38"/>
      <c r="H21" s="89">
        <f t="shared" si="9"/>
        <v>0</v>
      </c>
      <c r="I21" s="39"/>
      <c r="J21" s="40"/>
      <c r="K21" s="41"/>
      <c r="L21" s="42">
        <f t="shared" si="10"/>
        <v>0</v>
      </c>
      <c r="M21" s="42">
        <f t="shared" si="11"/>
        <v>0</v>
      </c>
      <c r="N21" s="43">
        <f t="shared" si="12"/>
        <v>0</v>
      </c>
      <c r="P21" s="346"/>
      <c r="Q21" s="452">
        <f t="shared" si="13"/>
        <v>0</v>
      </c>
    </row>
    <row r="22" spans="1:17" s="21" customFormat="1" ht="15" customHeight="1" x14ac:dyDescent="0.25">
      <c r="A22" s="888"/>
      <c r="B22" s="890"/>
      <c r="C22" s="892"/>
      <c r="D22" s="894"/>
      <c r="E22" s="29" t="s">
        <v>25</v>
      </c>
      <c r="F22" s="30"/>
      <c r="G22" s="31"/>
      <c r="H22" s="89">
        <f t="shared" si="9"/>
        <v>0</v>
      </c>
      <c r="I22" s="32"/>
      <c r="J22" s="33"/>
      <c r="K22" s="34"/>
      <c r="L22" s="35">
        <f t="shared" si="10"/>
        <v>0</v>
      </c>
      <c r="M22" s="35">
        <f t="shared" si="11"/>
        <v>0</v>
      </c>
      <c r="N22" s="36">
        <f t="shared" si="12"/>
        <v>0</v>
      </c>
      <c r="P22" s="344"/>
      <c r="Q22" s="452">
        <f t="shared" si="13"/>
        <v>0</v>
      </c>
    </row>
    <row r="23" spans="1:17" s="21" customFormat="1" ht="15" hidden="1" customHeight="1" x14ac:dyDescent="0.25">
      <c r="A23" s="887"/>
      <c r="B23" s="889"/>
      <c r="C23" s="891" t="s">
        <v>38</v>
      </c>
      <c r="D23" s="893" t="s">
        <v>39</v>
      </c>
      <c r="E23" s="45" t="s">
        <v>24</v>
      </c>
      <c r="F23" s="30"/>
      <c r="G23" s="31"/>
      <c r="H23" s="89">
        <f t="shared" si="9"/>
        <v>0</v>
      </c>
      <c r="I23" s="32"/>
      <c r="J23" s="33"/>
      <c r="K23" s="34"/>
      <c r="L23" s="42">
        <f t="shared" si="10"/>
        <v>0</v>
      </c>
      <c r="M23" s="42">
        <f t="shared" si="11"/>
        <v>0</v>
      </c>
      <c r="N23" s="43">
        <f t="shared" si="12"/>
        <v>0</v>
      </c>
      <c r="P23" s="344"/>
      <c r="Q23" s="452">
        <f t="shared" si="13"/>
        <v>0</v>
      </c>
    </row>
    <row r="24" spans="1:17" s="46" customFormat="1" ht="15" hidden="1" customHeight="1" x14ac:dyDescent="0.25">
      <c r="A24" s="888"/>
      <c r="B24" s="890"/>
      <c r="C24" s="892"/>
      <c r="D24" s="894"/>
      <c r="E24" s="29" t="s">
        <v>25</v>
      </c>
      <c r="F24" s="30"/>
      <c r="G24" s="31"/>
      <c r="H24" s="89">
        <f t="shared" si="9"/>
        <v>0</v>
      </c>
      <c r="I24" s="32"/>
      <c r="J24" s="33"/>
      <c r="K24" s="34"/>
      <c r="L24" s="35">
        <f t="shared" si="10"/>
        <v>0</v>
      </c>
      <c r="M24" s="35">
        <f t="shared" si="11"/>
        <v>0</v>
      </c>
      <c r="N24" s="36">
        <f t="shared" si="12"/>
        <v>0</v>
      </c>
      <c r="P24" s="347"/>
      <c r="Q24" s="452">
        <f t="shared" si="13"/>
        <v>0</v>
      </c>
    </row>
    <row r="25" spans="1:17" s="46" customFormat="1" ht="15" hidden="1" customHeight="1" x14ac:dyDescent="0.25">
      <c r="A25" s="887"/>
      <c r="B25" s="889"/>
      <c r="C25" s="891" t="s">
        <v>40</v>
      </c>
      <c r="D25" s="893" t="s">
        <v>41</v>
      </c>
      <c r="E25" s="45" t="s">
        <v>24</v>
      </c>
      <c r="F25" s="30"/>
      <c r="G25" s="31"/>
      <c r="H25" s="89">
        <f t="shared" si="9"/>
        <v>0</v>
      </c>
      <c r="I25" s="32"/>
      <c r="J25" s="33"/>
      <c r="K25" s="34"/>
      <c r="L25" s="42">
        <f t="shared" si="10"/>
        <v>0</v>
      </c>
      <c r="M25" s="42">
        <f t="shared" si="11"/>
        <v>0</v>
      </c>
      <c r="N25" s="43">
        <f t="shared" si="12"/>
        <v>0</v>
      </c>
      <c r="P25" s="347"/>
      <c r="Q25" s="452">
        <f t="shared" si="13"/>
        <v>0</v>
      </c>
    </row>
    <row r="26" spans="1:17" s="21" customFormat="1" ht="15" hidden="1" customHeight="1" x14ac:dyDescent="0.25">
      <c r="A26" s="888"/>
      <c r="B26" s="890"/>
      <c r="C26" s="892"/>
      <c r="D26" s="894"/>
      <c r="E26" s="29" t="s">
        <v>25</v>
      </c>
      <c r="F26" s="30"/>
      <c r="G26" s="31"/>
      <c r="H26" s="89">
        <f t="shared" si="9"/>
        <v>0</v>
      </c>
      <c r="I26" s="32"/>
      <c r="J26" s="33"/>
      <c r="K26" s="34"/>
      <c r="L26" s="35">
        <f t="shared" si="10"/>
        <v>0</v>
      </c>
      <c r="M26" s="35">
        <f t="shared" si="11"/>
        <v>0</v>
      </c>
      <c r="N26" s="36">
        <f t="shared" si="12"/>
        <v>0</v>
      </c>
      <c r="P26" s="344"/>
      <c r="Q26" s="452">
        <f t="shared" si="13"/>
        <v>0</v>
      </c>
    </row>
    <row r="27" spans="1:17" s="21" customFormat="1" ht="15" hidden="1" customHeight="1" x14ac:dyDescent="0.25">
      <c r="A27" s="887"/>
      <c r="B27" s="889"/>
      <c r="C27" s="891" t="s">
        <v>42</v>
      </c>
      <c r="D27" s="893" t="s">
        <v>43</v>
      </c>
      <c r="E27" s="22" t="s">
        <v>24</v>
      </c>
      <c r="F27" s="37"/>
      <c r="G27" s="38"/>
      <c r="H27" s="89">
        <f t="shared" si="9"/>
        <v>0</v>
      </c>
      <c r="I27" s="39"/>
      <c r="J27" s="40"/>
      <c r="K27" s="41"/>
      <c r="L27" s="42">
        <f t="shared" si="10"/>
        <v>0</v>
      </c>
      <c r="M27" s="42">
        <f t="shared" si="11"/>
        <v>0</v>
      </c>
      <c r="N27" s="43">
        <f t="shared" si="12"/>
        <v>0</v>
      </c>
      <c r="P27" s="344"/>
      <c r="Q27" s="452">
        <f t="shared" si="13"/>
        <v>0</v>
      </c>
    </row>
    <row r="28" spans="1:17" s="21" customFormat="1" ht="15" customHeight="1" x14ac:dyDescent="0.25">
      <c r="A28" s="888"/>
      <c r="B28" s="890"/>
      <c r="C28" s="892"/>
      <c r="D28" s="894"/>
      <c r="E28" s="29" t="s">
        <v>25</v>
      </c>
      <c r="F28" s="30"/>
      <c r="G28" s="31"/>
      <c r="H28" s="89">
        <f t="shared" si="9"/>
        <v>0</v>
      </c>
      <c r="I28" s="32"/>
      <c r="J28" s="33"/>
      <c r="K28" s="34"/>
      <c r="L28" s="35">
        <f t="shared" si="10"/>
        <v>0</v>
      </c>
      <c r="M28" s="35">
        <f t="shared" si="11"/>
        <v>0</v>
      </c>
      <c r="N28" s="36">
        <f t="shared" si="12"/>
        <v>0</v>
      </c>
      <c r="P28" s="344"/>
      <c r="Q28" s="452">
        <f t="shared" si="13"/>
        <v>0</v>
      </c>
    </row>
    <row r="29" spans="1:17" s="21" customFormat="1" ht="15" hidden="1" customHeight="1" x14ac:dyDescent="0.25">
      <c r="A29" s="887"/>
      <c r="B29" s="889"/>
      <c r="C29" s="891" t="s">
        <v>44</v>
      </c>
      <c r="D29" s="893" t="s">
        <v>45</v>
      </c>
      <c r="E29" s="22" t="s">
        <v>24</v>
      </c>
      <c r="F29" s="37"/>
      <c r="G29" s="38"/>
      <c r="H29" s="89">
        <f t="shared" si="9"/>
        <v>0</v>
      </c>
      <c r="I29" s="39"/>
      <c r="J29" s="40"/>
      <c r="K29" s="41"/>
      <c r="L29" s="42">
        <f t="shared" si="10"/>
        <v>0</v>
      </c>
      <c r="M29" s="42">
        <f t="shared" si="11"/>
        <v>0</v>
      </c>
      <c r="N29" s="43">
        <f t="shared" si="12"/>
        <v>0</v>
      </c>
      <c r="P29" s="344"/>
      <c r="Q29" s="452">
        <f t="shared" si="13"/>
        <v>0</v>
      </c>
    </row>
    <row r="30" spans="1:17" s="21" customFormat="1" ht="15" customHeight="1" x14ac:dyDescent="0.25">
      <c r="A30" s="888"/>
      <c r="B30" s="890"/>
      <c r="C30" s="892"/>
      <c r="D30" s="894"/>
      <c r="E30" s="29" t="s">
        <v>25</v>
      </c>
      <c r="F30" s="30"/>
      <c r="G30" s="31"/>
      <c r="H30" s="89">
        <f t="shared" si="9"/>
        <v>0</v>
      </c>
      <c r="I30" s="32"/>
      <c r="J30" s="33"/>
      <c r="K30" s="34"/>
      <c r="L30" s="35">
        <f t="shared" si="10"/>
        <v>0</v>
      </c>
      <c r="M30" s="35">
        <f t="shared" si="11"/>
        <v>0</v>
      </c>
      <c r="N30" s="36">
        <f t="shared" si="12"/>
        <v>0</v>
      </c>
      <c r="P30" s="344"/>
      <c r="Q30" s="452">
        <f t="shared" si="13"/>
        <v>0</v>
      </c>
    </row>
    <row r="31" spans="1:17" s="21" customFormat="1" ht="15" hidden="1" customHeight="1" x14ac:dyDescent="0.25">
      <c r="A31" s="887"/>
      <c r="B31" s="889"/>
      <c r="C31" s="891" t="s">
        <v>46</v>
      </c>
      <c r="D31" s="893" t="s">
        <v>47</v>
      </c>
      <c r="E31" s="22" t="s">
        <v>24</v>
      </c>
      <c r="F31" s="37"/>
      <c r="G31" s="38"/>
      <c r="H31" s="89">
        <f t="shared" si="9"/>
        <v>0</v>
      </c>
      <c r="I31" s="39"/>
      <c r="J31" s="40"/>
      <c r="K31" s="41"/>
      <c r="L31" s="42">
        <f t="shared" si="10"/>
        <v>0</v>
      </c>
      <c r="M31" s="42">
        <f t="shared" si="11"/>
        <v>0</v>
      </c>
      <c r="N31" s="43">
        <f t="shared" si="12"/>
        <v>0</v>
      </c>
      <c r="P31" s="344"/>
      <c r="Q31" s="452">
        <f t="shared" si="13"/>
        <v>0</v>
      </c>
    </row>
    <row r="32" spans="1:17" s="21" customFormat="1" ht="15" customHeight="1" x14ac:dyDescent="0.25">
      <c r="A32" s="888"/>
      <c r="B32" s="890"/>
      <c r="C32" s="892"/>
      <c r="D32" s="894"/>
      <c r="E32" s="29" t="s">
        <v>25</v>
      </c>
      <c r="F32" s="30"/>
      <c r="G32" s="31"/>
      <c r="H32" s="89">
        <f t="shared" si="9"/>
        <v>0</v>
      </c>
      <c r="I32" s="32"/>
      <c r="J32" s="33"/>
      <c r="K32" s="34"/>
      <c r="L32" s="35">
        <f t="shared" si="10"/>
        <v>0</v>
      </c>
      <c r="M32" s="35">
        <f t="shared" si="11"/>
        <v>0</v>
      </c>
      <c r="N32" s="36">
        <f t="shared" si="12"/>
        <v>0</v>
      </c>
      <c r="P32" s="344"/>
      <c r="Q32" s="452">
        <f t="shared" si="13"/>
        <v>0</v>
      </c>
    </row>
    <row r="33" spans="1:17" s="21" customFormat="1" ht="15" hidden="1" customHeight="1" x14ac:dyDescent="0.25">
      <c r="A33" s="887"/>
      <c r="B33" s="889"/>
      <c r="C33" s="891" t="s">
        <v>48</v>
      </c>
      <c r="D33" s="893" t="s">
        <v>49</v>
      </c>
      <c r="E33" s="22" t="s">
        <v>24</v>
      </c>
      <c r="F33" s="37"/>
      <c r="G33" s="38"/>
      <c r="H33" s="89">
        <f t="shared" si="9"/>
        <v>0</v>
      </c>
      <c r="I33" s="39"/>
      <c r="J33" s="40"/>
      <c r="K33" s="41"/>
      <c r="L33" s="42">
        <f t="shared" si="10"/>
        <v>0</v>
      </c>
      <c r="M33" s="42">
        <f t="shared" si="11"/>
        <v>0</v>
      </c>
      <c r="N33" s="43">
        <f t="shared" si="12"/>
        <v>0</v>
      </c>
      <c r="P33" s="344"/>
      <c r="Q33" s="452">
        <f t="shared" si="13"/>
        <v>0</v>
      </c>
    </row>
    <row r="34" spans="1:17" s="21" customFormat="1" ht="15" customHeight="1" x14ac:dyDescent="0.25">
      <c r="A34" s="888"/>
      <c r="B34" s="890"/>
      <c r="C34" s="892"/>
      <c r="D34" s="894"/>
      <c r="E34" s="29" t="s">
        <v>25</v>
      </c>
      <c r="F34" s="30"/>
      <c r="G34" s="31"/>
      <c r="H34" s="89">
        <f t="shared" si="9"/>
        <v>0</v>
      </c>
      <c r="I34" s="32"/>
      <c r="J34" s="33"/>
      <c r="K34" s="34"/>
      <c r="L34" s="35">
        <f t="shared" si="10"/>
        <v>0</v>
      </c>
      <c r="M34" s="35">
        <f t="shared" si="11"/>
        <v>0</v>
      </c>
      <c r="N34" s="36">
        <f t="shared" si="12"/>
        <v>0</v>
      </c>
      <c r="P34" s="344"/>
      <c r="Q34" s="452">
        <f t="shared" si="13"/>
        <v>0</v>
      </c>
    </row>
    <row r="35" spans="1:17" s="21" customFormat="1" ht="15" hidden="1" customHeight="1" x14ac:dyDescent="0.25">
      <c r="A35" s="887"/>
      <c r="B35" s="889"/>
      <c r="C35" s="891" t="s">
        <v>50</v>
      </c>
      <c r="D35" s="893" t="s">
        <v>51</v>
      </c>
      <c r="E35" s="22" t="s">
        <v>24</v>
      </c>
      <c r="F35" s="37"/>
      <c r="G35" s="38"/>
      <c r="H35" s="89">
        <f t="shared" si="9"/>
        <v>0</v>
      </c>
      <c r="I35" s="39"/>
      <c r="J35" s="40"/>
      <c r="K35" s="41"/>
      <c r="L35" s="42">
        <f t="shared" si="10"/>
        <v>0</v>
      </c>
      <c r="M35" s="42">
        <f t="shared" si="11"/>
        <v>0</v>
      </c>
      <c r="N35" s="43">
        <f t="shared" si="12"/>
        <v>0</v>
      </c>
      <c r="P35" s="344"/>
      <c r="Q35" s="452">
        <f t="shared" si="13"/>
        <v>0</v>
      </c>
    </row>
    <row r="36" spans="1:17" s="21" customFormat="1" ht="15" customHeight="1" x14ac:dyDescent="0.25">
      <c r="A36" s="888"/>
      <c r="B36" s="890"/>
      <c r="C36" s="892"/>
      <c r="D36" s="894"/>
      <c r="E36" s="29" t="s">
        <v>25</v>
      </c>
      <c r="F36" s="30"/>
      <c r="G36" s="31"/>
      <c r="H36" s="89">
        <f t="shared" si="9"/>
        <v>0</v>
      </c>
      <c r="I36" s="32"/>
      <c r="J36" s="33"/>
      <c r="K36" s="34"/>
      <c r="L36" s="35">
        <f t="shared" si="10"/>
        <v>0</v>
      </c>
      <c r="M36" s="35">
        <f t="shared" si="11"/>
        <v>0</v>
      </c>
      <c r="N36" s="36">
        <f t="shared" si="12"/>
        <v>0</v>
      </c>
      <c r="P36" s="344"/>
      <c r="Q36" s="452">
        <f t="shared" si="13"/>
        <v>0</v>
      </c>
    </row>
    <row r="37" spans="1:17" ht="15" hidden="1" customHeight="1" x14ac:dyDescent="0.25">
      <c r="A37" s="879"/>
      <c r="B37" s="905"/>
      <c r="C37" s="883" t="s">
        <v>52</v>
      </c>
      <c r="D37" s="885" t="s">
        <v>53</v>
      </c>
      <c r="E37" s="228" t="s">
        <v>24</v>
      </c>
      <c r="F37" s="229">
        <f>F39+F41</f>
        <v>0</v>
      </c>
      <c r="G37" s="230">
        <f t="shared" ref="G37:N38" si="14">G39+G41</f>
        <v>0</v>
      </c>
      <c r="H37" s="316">
        <f t="shared" si="14"/>
        <v>0</v>
      </c>
      <c r="I37" s="232">
        <f t="shared" si="14"/>
        <v>0</v>
      </c>
      <c r="J37" s="233">
        <f t="shared" si="14"/>
        <v>0</v>
      </c>
      <c r="K37" s="230">
        <f t="shared" si="14"/>
        <v>0</v>
      </c>
      <c r="L37" s="231">
        <f t="shared" si="14"/>
        <v>0</v>
      </c>
      <c r="M37" s="231">
        <f t="shared" si="14"/>
        <v>0</v>
      </c>
      <c r="N37" s="234">
        <f t="shared" si="14"/>
        <v>0</v>
      </c>
      <c r="P37" s="120"/>
      <c r="Q37" s="126"/>
    </row>
    <row r="38" spans="1:17" s="21" customFormat="1" ht="15" customHeight="1" x14ac:dyDescent="0.25">
      <c r="A38" s="880"/>
      <c r="B38" s="906"/>
      <c r="C38" s="884"/>
      <c r="D38" s="886"/>
      <c r="E38" s="235" t="s">
        <v>25</v>
      </c>
      <c r="F38" s="236">
        <f>F40+F42</f>
        <v>89960</v>
      </c>
      <c r="G38" s="231">
        <f t="shared" si="14"/>
        <v>89960</v>
      </c>
      <c r="H38" s="316">
        <f t="shared" si="14"/>
        <v>89504</v>
      </c>
      <c r="I38" s="237">
        <f t="shared" si="14"/>
        <v>83636</v>
      </c>
      <c r="J38" s="238">
        <f t="shared" si="14"/>
        <v>5868</v>
      </c>
      <c r="K38" s="231">
        <f t="shared" si="14"/>
        <v>89960</v>
      </c>
      <c r="L38" s="231">
        <f t="shared" si="14"/>
        <v>0</v>
      </c>
      <c r="M38" s="231">
        <f t="shared" si="14"/>
        <v>456</v>
      </c>
      <c r="N38" s="234">
        <f t="shared" si="14"/>
        <v>456</v>
      </c>
      <c r="P38" s="233">
        <f t="shared" ref="P38:Q38" si="15">P40+P42</f>
        <v>83636</v>
      </c>
      <c r="Q38" s="234">
        <f t="shared" si="15"/>
        <v>0</v>
      </c>
    </row>
    <row r="39" spans="1:17" ht="15" hidden="1" customHeight="1" x14ac:dyDescent="0.25">
      <c r="A39" s="887"/>
      <c r="B39" s="889"/>
      <c r="C39" s="891" t="s">
        <v>54</v>
      </c>
      <c r="D39" s="893" t="s">
        <v>55</v>
      </c>
      <c r="E39" s="22" t="s">
        <v>24</v>
      </c>
      <c r="F39" s="23"/>
      <c r="G39" s="24"/>
      <c r="H39" s="317"/>
      <c r="I39" s="25"/>
      <c r="J39" s="26"/>
      <c r="K39" s="27"/>
      <c r="L39" s="47">
        <f t="shared" ref="L39:L42" si="16">F39-K39</f>
        <v>0</v>
      </c>
      <c r="M39" s="47">
        <f t="shared" ref="M39:M42" si="17">F39-H39</f>
        <v>0</v>
      </c>
      <c r="N39" s="48">
        <f t="shared" ref="N39:N42" si="18">K39-H39</f>
        <v>0</v>
      </c>
      <c r="P39" s="120"/>
      <c r="Q39" s="126"/>
    </row>
    <row r="40" spans="1:17" s="21" customFormat="1" ht="15" customHeight="1" x14ac:dyDescent="0.25">
      <c r="A40" s="888"/>
      <c r="B40" s="890"/>
      <c r="C40" s="892"/>
      <c r="D40" s="894"/>
      <c r="E40" s="29" t="s">
        <v>25</v>
      </c>
      <c r="F40" s="30">
        <v>74460</v>
      </c>
      <c r="G40" s="31">
        <v>74460</v>
      </c>
      <c r="H40" s="89">
        <f>I40+J40</f>
        <v>74004</v>
      </c>
      <c r="I40" s="32">
        <v>68136</v>
      </c>
      <c r="J40" s="33">
        <v>5868</v>
      </c>
      <c r="K40" s="34">
        <v>74460</v>
      </c>
      <c r="L40" s="35">
        <f t="shared" si="16"/>
        <v>0</v>
      </c>
      <c r="M40" s="35">
        <f t="shared" si="17"/>
        <v>456</v>
      </c>
      <c r="N40" s="36">
        <f t="shared" si="18"/>
        <v>456</v>
      </c>
      <c r="P40" s="344">
        <v>68136</v>
      </c>
      <c r="Q40" s="452">
        <f t="shared" ref="Q40:Q42" si="19">P40-I40</f>
        <v>0</v>
      </c>
    </row>
    <row r="41" spans="1:17" s="21" customFormat="1" ht="15" hidden="1" customHeight="1" x14ac:dyDescent="0.25">
      <c r="A41" s="887"/>
      <c r="B41" s="903"/>
      <c r="C41" s="891" t="s">
        <v>56</v>
      </c>
      <c r="D41" s="893" t="s">
        <v>57</v>
      </c>
      <c r="E41" s="22" t="s">
        <v>24</v>
      </c>
      <c r="F41" s="37"/>
      <c r="G41" s="38"/>
      <c r="H41" s="89">
        <f t="shared" ref="H41:H42" si="20">I41+J41</f>
        <v>0</v>
      </c>
      <c r="I41" s="39"/>
      <c r="J41" s="40"/>
      <c r="K41" s="41"/>
      <c r="L41" s="35">
        <f t="shared" si="16"/>
        <v>0</v>
      </c>
      <c r="M41" s="35">
        <f t="shared" si="17"/>
        <v>0</v>
      </c>
      <c r="N41" s="36">
        <f t="shared" si="18"/>
        <v>0</v>
      </c>
      <c r="P41" s="344"/>
      <c r="Q41" s="452">
        <f t="shared" si="19"/>
        <v>0</v>
      </c>
    </row>
    <row r="42" spans="1:17" s="21" customFormat="1" ht="15" customHeight="1" x14ac:dyDescent="0.25">
      <c r="A42" s="888"/>
      <c r="B42" s="904"/>
      <c r="C42" s="892"/>
      <c r="D42" s="894"/>
      <c r="E42" s="29" t="s">
        <v>25</v>
      </c>
      <c r="F42" s="30">
        <v>15500</v>
      </c>
      <c r="G42" s="31">
        <v>15500</v>
      </c>
      <c r="H42" s="89">
        <f t="shared" si="20"/>
        <v>15500</v>
      </c>
      <c r="I42" s="32">
        <v>15500</v>
      </c>
      <c r="J42" s="33">
        <v>0</v>
      </c>
      <c r="K42" s="34">
        <v>15500</v>
      </c>
      <c r="L42" s="35">
        <f t="shared" si="16"/>
        <v>0</v>
      </c>
      <c r="M42" s="35">
        <f t="shared" si="17"/>
        <v>0</v>
      </c>
      <c r="N42" s="36">
        <f t="shared" si="18"/>
        <v>0</v>
      </c>
      <c r="P42" s="344">
        <v>15500</v>
      </c>
      <c r="Q42" s="452">
        <f t="shared" si="19"/>
        <v>0</v>
      </c>
    </row>
    <row r="43" spans="1:17" s="21" customFormat="1" ht="15" hidden="1" customHeight="1" x14ac:dyDescent="0.25">
      <c r="A43" s="879"/>
      <c r="B43" s="907"/>
      <c r="C43" s="883" t="s">
        <v>58</v>
      </c>
      <c r="D43" s="885" t="s">
        <v>59</v>
      </c>
      <c r="E43" s="228" t="s">
        <v>24</v>
      </c>
      <c r="F43" s="229">
        <f>F45+F47+F49+F51+F53+F55</f>
        <v>0</v>
      </c>
      <c r="G43" s="230">
        <f t="shared" ref="G43:N44" si="21">G45+G47+G49+G51+G53+G55</f>
        <v>0</v>
      </c>
      <c r="H43" s="316">
        <f t="shared" si="21"/>
        <v>0</v>
      </c>
      <c r="I43" s="232">
        <f t="shared" si="21"/>
        <v>0</v>
      </c>
      <c r="J43" s="233">
        <f t="shared" si="21"/>
        <v>0</v>
      </c>
      <c r="K43" s="230">
        <f t="shared" si="21"/>
        <v>0</v>
      </c>
      <c r="L43" s="231">
        <f t="shared" si="21"/>
        <v>0</v>
      </c>
      <c r="M43" s="231">
        <f t="shared" si="21"/>
        <v>0</v>
      </c>
      <c r="N43" s="234">
        <f t="shared" si="21"/>
        <v>0</v>
      </c>
      <c r="P43" s="344"/>
      <c r="Q43" s="452"/>
    </row>
    <row r="44" spans="1:17" s="21" customFormat="1" ht="15" customHeight="1" x14ac:dyDescent="0.25">
      <c r="A44" s="880"/>
      <c r="B44" s="908"/>
      <c r="C44" s="884"/>
      <c r="D44" s="886"/>
      <c r="E44" s="235" t="s">
        <v>25</v>
      </c>
      <c r="F44" s="236">
        <f>F46+F48+F50+F52+F54+F56</f>
        <v>22066</v>
      </c>
      <c r="G44" s="231">
        <f>G46+G48+G50+G52+G54+G56</f>
        <v>22066</v>
      </c>
      <c r="H44" s="316">
        <f t="shared" si="21"/>
        <v>22010</v>
      </c>
      <c r="I44" s="237">
        <f t="shared" si="21"/>
        <v>20553</v>
      </c>
      <c r="J44" s="238">
        <f t="shared" si="21"/>
        <v>1457</v>
      </c>
      <c r="K44" s="231">
        <f t="shared" si="21"/>
        <v>22066</v>
      </c>
      <c r="L44" s="231">
        <f t="shared" si="21"/>
        <v>0</v>
      </c>
      <c r="M44" s="231">
        <f t="shared" si="21"/>
        <v>56</v>
      </c>
      <c r="N44" s="234">
        <f t="shared" si="21"/>
        <v>56</v>
      </c>
      <c r="P44" s="233">
        <f t="shared" ref="P44:Q44" si="22">P46+P48+P50+P52+P54+P56</f>
        <v>20553</v>
      </c>
      <c r="Q44" s="234">
        <f t="shared" si="22"/>
        <v>0</v>
      </c>
    </row>
    <row r="45" spans="1:17" s="21" customFormat="1" ht="15" hidden="1" customHeight="1" x14ac:dyDescent="0.25">
      <c r="A45" s="887"/>
      <c r="B45" s="889"/>
      <c r="C45" s="891" t="s">
        <v>60</v>
      </c>
      <c r="D45" s="893" t="s">
        <v>61</v>
      </c>
      <c r="E45" s="22" t="s">
        <v>24</v>
      </c>
      <c r="F45" s="23"/>
      <c r="G45" s="24"/>
      <c r="H45" s="317"/>
      <c r="I45" s="25"/>
      <c r="J45" s="26"/>
      <c r="K45" s="27"/>
      <c r="L45" s="47">
        <f t="shared" ref="L45:L56" si="23">F45-K45</f>
        <v>0</v>
      </c>
      <c r="M45" s="47">
        <f t="shared" ref="M45:M56" si="24">F45-H45</f>
        <v>0</v>
      </c>
      <c r="N45" s="48">
        <f t="shared" ref="N45:N56" si="25">K45-H45</f>
        <v>0</v>
      </c>
      <c r="P45" s="344"/>
      <c r="Q45" s="452"/>
    </row>
    <row r="46" spans="1:17" s="21" customFormat="1" ht="15" customHeight="1" x14ac:dyDescent="0.25">
      <c r="A46" s="888"/>
      <c r="B46" s="890"/>
      <c r="C46" s="892"/>
      <c r="D46" s="894"/>
      <c r="E46" s="29" t="s">
        <v>25</v>
      </c>
      <c r="F46" s="30">
        <v>6209</v>
      </c>
      <c r="G46" s="31">
        <v>6209</v>
      </c>
      <c r="H46" s="89">
        <f>I46+J46</f>
        <v>6184</v>
      </c>
      <c r="I46" s="32">
        <v>6184</v>
      </c>
      <c r="J46" s="33">
        <v>0</v>
      </c>
      <c r="K46" s="34">
        <v>6209</v>
      </c>
      <c r="L46" s="35">
        <f t="shared" si="23"/>
        <v>0</v>
      </c>
      <c r="M46" s="35">
        <f t="shared" si="24"/>
        <v>25</v>
      </c>
      <c r="N46" s="36">
        <f t="shared" si="25"/>
        <v>25</v>
      </c>
      <c r="P46" s="344">
        <v>6184</v>
      </c>
      <c r="Q46" s="452">
        <f t="shared" ref="Q46:Q56" si="26">P46-I46</f>
        <v>0</v>
      </c>
    </row>
    <row r="47" spans="1:17" ht="15" hidden="1" customHeight="1" x14ac:dyDescent="0.25">
      <c r="A47" s="887"/>
      <c r="B47" s="889"/>
      <c r="C47" s="891" t="s">
        <v>62</v>
      </c>
      <c r="D47" s="893" t="s">
        <v>63</v>
      </c>
      <c r="E47" s="22" t="s">
        <v>24</v>
      </c>
      <c r="F47" s="37"/>
      <c r="G47" s="38"/>
      <c r="H47" s="89">
        <f t="shared" ref="H47:H56" si="27">I47+J47</f>
        <v>0</v>
      </c>
      <c r="I47" s="39"/>
      <c r="J47" s="40"/>
      <c r="K47" s="41"/>
      <c r="L47" s="42">
        <f t="shared" si="23"/>
        <v>0</v>
      </c>
      <c r="M47" s="42">
        <f t="shared" si="24"/>
        <v>0</v>
      </c>
      <c r="N47" s="43">
        <f t="shared" si="25"/>
        <v>0</v>
      </c>
      <c r="P47" s="120"/>
      <c r="Q47" s="452">
        <f t="shared" si="26"/>
        <v>0</v>
      </c>
    </row>
    <row r="48" spans="1:17" s="21" customFormat="1" ht="15" customHeight="1" x14ac:dyDescent="0.25">
      <c r="A48" s="888"/>
      <c r="B48" s="890"/>
      <c r="C48" s="892"/>
      <c r="D48" s="894"/>
      <c r="E48" s="29" t="s">
        <v>25</v>
      </c>
      <c r="F48" s="30">
        <v>197</v>
      </c>
      <c r="G48" s="31">
        <v>197</v>
      </c>
      <c r="H48" s="89">
        <f t="shared" si="27"/>
        <v>196</v>
      </c>
      <c r="I48" s="32">
        <v>196</v>
      </c>
      <c r="J48" s="33">
        <v>0</v>
      </c>
      <c r="K48" s="34">
        <v>197</v>
      </c>
      <c r="L48" s="35">
        <f t="shared" si="23"/>
        <v>0</v>
      </c>
      <c r="M48" s="35">
        <f t="shared" si="24"/>
        <v>1</v>
      </c>
      <c r="N48" s="36">
        <f t="shared" si="25"/>
        <v>1</v>
      </c>
      <c r="P48" s="344">
        <v>196</v>
      </c>
      <c r="Q48" s="452">
        <f t="shared" si="26"/>
        <v>0</v>
      </c>
    </row>
    <row r="49" spans="1:17" s="21" customFormat="1" ht="15" hidden="1" customHeight="1" x14ac:dyDescent="0.25">
      <c r="A49" s="887"/>
      <c r="B49" s="889"/>
      <c r="C49" s="891" t="s">
        <v>64</v>
      </c>
      <c r="D49" s="893" t="s">
        <v>65</v>
      </c>
      <c r="E49" s="22" t="s">
        <v>24</v>
      </c>
      <c r="F49" s="37"/>
      <c r="G49" s="38"/>
      <c r="H49" s="89">
        <f t="shared" si="27"/>
        <v>0</v>
      </c>
      <c r="I49" s="39"/>
      <c r="J49" s="40"/>
      <c r="K49" s="41"/>
      <c r="L49" s="42">
        <f t="shared" si="23"/>
        <v>0</v>
      </c>
      <c r="M49" s="42">
        <f t="shared" si="24"/>
        <v>0</v>
      </c>
      <c r="N49" s="43">
        <f t="shared" si="25"/>
        <v>0</v>
      </c>
      <c r="P49" s="344"/>
      <c r="Q49" s="452">
        <f t="shared" si="26"/>
        <v>0</v>
      </c>
    </row>
    <row r="50" spans="1:17" s="21" customFormat="1" ht="15" customHeight="1" x14ac:dyDescent="0.25">
      <c r="A50" s="888"/>
      <c r="B50" s="890"/>
      <c r="C50" s="892"/>
      <c r="D50" s="894"/>
      <c r="E50" s="29" t="s">
        <v>25</v>
      </c>
      <c r="F50" s="30">
        <v>2044</v>
      </c>
      <c r="G50" s="31">
        <v>2044</v>
      </c>
      <c r="H50" s="89">
        <f t="shared" si="27"/>
        <v>2035</v>
      </c>
      <c r="I50" s="32">
        <v>2035</v>
      </c>
      <c r="J50" s="33">
        <v>0</v>
      </c>
      <c r="K50" s="34">
        <v>2044</v>
      </c>
      <c r="L50" s="35">
        <f t="shared" si="23"/>
        <v>0</v>
      </c>
      <c r="M50" s="35">
        <f t="shared" si="24"/>
        <v>9</v>
      </c>
      <c r="N50" s="36">
        <f t="shared" si="25"/>
        <v>9</v>
      </c>
      <c r="P50" s="344">
        <v>2035</v>
      </c>
      <c r="Q50" s="452">
        <f t="shared" si="26"/>
        <v>0</v>
      </c>
    </row>
    <row r="51" spans="1:17" s="21" customFormat="1" ht="15" hidden="1" customHeight="1" x14ac:dyDescent="0.25">
      <c r="A51" s="887"/>
      <c r="B51" s="889"/>
      <c r="C51" s="891" t="s">
        <v>66</v>
      </c>
      <c r="D51" s="893" t="s">
        <v>67</v>
      </c>
      <c r="E51" s="22" t="s">
        <v>24</v>
      </c>
      <c r="F51" s="37"/>
      <c r="G51" s="38"/>
      <c r="H51" s="89">
        <f t="shared" si="27"/>
        <v>0</v>
      </c>
      <c r="I51" s="39"/>
      <c r="J51" s="40"/>
      <c r="K51" s="41"/>
      <c r="L51" s="42">
        <f t="shared" si="23"/>
        <v>0</v>
      </c>
      <c r="M51" s="42">
        <f t="shared" si="24"/>
        <v>0</v>
      </c>
      <c r="N51" s="43">
        <f t="shared" si="25"/>
        <v>0</v>
      </c>
      <c r="P51" s="344"/>
      <c r="Q51" s="452">
        <f t="shared" si="26"/>
        <v>0</v>
      </c>
    </row>
    <row r="52" spans="1:17" s="21" customFormat="1" ht="28.5" customHeight="1" x14ac:dyDescent="0.25">
      <c r="A52" s="888"/>
      <c r="B52" s="890"/>
      <c r="C52" s="892"/>
      <c r="D52" s="894"/>
      <c r="E52" s="29" t="s">
        <v>25</v>
      </c>
      <c r="F52" s="30">
        <v>81</v>
      </c>
      <c r="G52" s="31">
        <v>81</v>
      </c>
      <c r="H52" s="89">
        <f t="shared" si="27"/>
        <v>81</v>
      </c>
      <c r="I52" s="32">
        <v>81</v>
      </c>
      <c r="J52" s="33">
        <v>0</v>
      </c>
      <c r="K52" s="34">
        <v>81</v>
      </c>
      <c r="L52" s="35">
        <f t="shared" si="23"/>
        <v>0</v>
      </c>
      <c r="M52" s="35">
        <f t="shared" si="24"/>
        <v>0</v>
      </c>
      <c r="N52" s="36">
        <f t="shared" si="25"/>
        <v>0</v>
      </c>
      <c r="P52" s="344">
        <v>81</v>
      </c>
      <c r="Q52" s="452">
        <f t="shared" si="26"/>
        <v>0</v>
      </c>
    </row>
    <row r="53" spans="1:17" s="44" customFormat="1" ht="15" hidden="1" customHeight="1" x14ac:dyDescent="0.25">
      <c r="A53" s="887"/>
      <c r="B53" s="889"/>
      <c r="C53" s="891" t="s">
        <v>68</v>
      </c>
      <c r="D53" s="893" t="s">
        <v>69</v>
      </c>
      <c r="E53" s="49" t="s">
        <v>24</v>
      </c>
      <c r="F53" s="50"/>
      <c r="G53" s="51"/>
      <c r="H53" s="89">
        <f t="shared" si="27"/>
        <v>0</v>
      </c>
      <c r="I53" s="52"/>
      <c r="J53" s="53"/>
      <c r="K53" s="54"/>
      <c r="L53" s="55">
        <f t="shared" si="23"/>
        <v>0</v>
      </c>
      <c r="M53" s="55">
        <f t="shared" si="24"/>
        <v>0</v>
      </c>
      <c r="N53" s="56">
        <f t="shared" si="25"/>
        <v>0</v>
      </c>
      <c r="P53" s="346"/>
      <c r="Q53" s="452">
        <f t="shared" si="26"/>
        <v>0</v>
      </c>
    </row>
    <row r="54" spans="1:17" s="44" customFormat="1" ht="15" customHeight="1" x14ac:dyDescent="0.25">
      <c r="A54" s="888"/>
      <c r="B54" s="890"/>
      <c r="C54" s="892"/>
      <c r="D54" s="894"/>
      <c r="E54" s="57" t="s">
        <v>25</v>
      </c>
      <c r="F54" s="58">
        <v>335</v>
      </c>
      <c r="G54" s="59">
        <v>335</v>
      </c>
      <c r="H54" s="89">
        <f t="shared" si="27"/>
        <v>332</v>
      </c>
      <c r="I54" s="60">
        <v>332</v>
      </c>
      <c r="J54" s="61">
        <v>0</v>
      </c>
      <c r="K54" s="62">
        <v>335</v>
      </c>
      <c r="L54" s="63">
        <f t="shared" si="23"/>
        <v>0</v>
      </c>
      <c r="M54" s="63">
        <f t="shared" si="24"/>
        <v>3</v>
      </c>
      <c r="N54" s="64">
        <f t="shared" si="25"/>
        <v>3</v>
      </c>
      <c r="P54" s="346">
        <v>332</v>
      </c>
      <c r="Q54" s="452">
        <f t="shared" si="26"/>
        <v>0</v>
      </c>
    </row>
    <row r="55" spans="1:17" s="44" customFormat="1" ht="15" hidden="1" customHeight="1" x14ac:dyDescent="0.25">
      <c r="A55" s="887"/>
      <c r="B55" s="903"/>
      <c r="C55" s="891" t="s">
        <v>70</v>
      </c>
      <c r="D55" s="912" t="s">
        <v>71</v>
      </c>
      <c r="E55" s="49" t="s">
        <v>24</v>
      </c>
      <c r="F55" s="50"/>
      <c r="G55" s="51"/>
      <c r="H55" s="89">
        <f t="shared" si="27"/>
        <v>0</v>
      </c>
      <c r="I55" s="52"/>
      <c r="J55" s="53"/>
      <c r="K55" s="54"/>
      <c r="L55" s="55">
        <f t="shared" si="23"/>
        <v>0</v>
      </c>
      <c r="M55" s="55">
        <f t="shared" si="24"/>
        <v>0</v>
      </c>
      <c r="N55" s="56">
        <f t="shared" si="25"/>
        <v>0</v>
      </c>
      <c r="P55" s="346"/>
      <c r="Q55" s="452">
        <f t="shared" si="26"/>
        <v>0</v>
      </c>
    </row>
    <row r="56" spans="1:17" s="21" customFormat="1" ht="15" customHeight="1" thickBot="1" x14ac:dyDescent="0.3">
      <c r="A56" s="909"/>
      <c r="B56" s="910"/>
      <c r="C56" s="911"/>
      <c r="D56" s="913"/>
      <c r="E56" s="65" t="s">
        <v>25</v>
      </c>
      <c r="F56" s="66">
        <v>13200</v>
      </c>
      <c r="G56" s="67">
        <v>13200</v>
      </c>
      <c r="H56" s="89">
        <f t="shared" si="27"/>
        <v>13182</v>
      </c>
      <c r="I56" s="68">
        <v>11725</v>
      </c>
      <c r="J56" s="69">
        <v>1457</v>
      </c>
      <c r="K56" s="70">
        <v>13200</v>
      </c>
      <c r="L56" s="71">
        <f t="shared" si="23"/>
        <v>0</v>
      </c>
      <c r="M56" s="71">
        <f t="shared" si="24"/>
        <v>18</v>
      </c>
      <c r="N56" s="72">
        <f t="shared" si="25"/>
        <v>18</v>
      </c>
      <c r="P56" s="344">
        <v>11725</v>
      </c>
      <c r="Q56" s="452">
        <f t="shared" si="26"/>
        <v>0</v>
      </c>
    </row>
    <row r="57" spans="1:17" s="21" customFormat="1" ht="15" hidden="1" customHeight="1" x14ac:dyDescent="0.25">
      <c r="A57" s="914"/>
      <c r="B57" s="916"/>
      <c r="C57" s="917" t="s">
        <v>72</v>
      </c>
      <c r="D57" s="918" t="s">
        <v>73</v>
      </c>
      <c r="E57" s="239" t="s">
        <v>24</v>
      </c>
      <c r="F57" s="240">
        <f>F59+F81+F83+F87+F93+F95+F97+F99+F101</f>
        <v>0</v>
      </c>
      <c r="G57" s="241">
        <f t="shared" ref="G57:N57" si="28">G59+G81+G83+G87+G93+G95+G97+G99+G101</f>
        <v>0</v>
      </c>
      <c r="H57" s="318">
        <f t="shared" si="28"/>
        <v>0</v>
      </c>
      <c r="I57" s="243">
        <f t="shared" si="28"/>
        <v>0</v>
      </c>
      <c r="J57" s="244">
        <f t="shared" si="28"/>
        <v>0</v>
      </c>
      <c r="K57" s="241">
        <f t="shared" si="28"/>
        <v>0</v>
      </c>
      <c r="L57" s="242">
        <f t="shared" si="28"/>
        <v>0</v>
      </c>
      <c r="M57" s="242">
        <f t="shared" si="28"/>
        <v>0</v>
      </c>
      <c r="N57" s="245">
        <f t="shared" si="28"/>
        <v>0</v>
      </c>
      <c r="P57" s="344"/>
      <c r="Q57" s="452"/>
    </row>
    <row r="58" spans="1:17" s="21" customFormat="1" ht="15" customHeight="1" x14ac:dyDescent="0.25">
      <c r="A58" s="915"/>
      <c r="B58" s="908"/>
      <c r="C58" s="902"/>
      <c r="D58" s="886"/>
      <c r="E58" s="246" t="s">
        <v>25</v>
      </c>
      <c r="F58" s="247">
        <f>F60+F82+F84+F88+F94+F96+F98+F100+F102+F104</f>
        <v>84514</v>
      </c>
      <c r="G58" s="242">
        <f t="shared" ref="G58:N58" si="29">G60+G82+G84+G88+G94+G96+G98+G100+G102+G104</f>
        <v>84514</v>
      </c>
      <c r="H58" s="318">
        <f t="shared" si="29"/>
        <v>83318</v>
      </c>
      <c r="I58" s="248">
        <f t="shared" si="29"/>
        <v>69862</v>
      </c>
      <c r="J58" s="249">
        <f t="shared" si="29"/>
        <v>13456</v>
      </c>
      <c r="K58" s="242">
        <f t="shared" si="29"/>
        <v>84514</v>
      </c>
      <c r="L58" s="242">
        <f t="shared" si="29"/>
        <v>0</v>
      </c>
      <c r="M58" s="242">
        <f t="shared" si="29"/>
        <v>1196</v>
      </c>
      <c r="N58" s="245">
        <f t="shared" si="29"/>
        <v>1196</v>
      </c>
      <c r="P58" s="244">
        <f t="shared" ref="P58:Q58" si="30">P60+P82+P84+P88+P94+P96+P98+P100+P102+P104</f>
        <v>69862</v>
      </c>
      <c r="Q58" s="245">
        <f t="shared" si="30"/>
        <v>0</v>
      </c>
    </row>
    <row r="59" spans="1:17" s="21" customFormat="1" ht="15" hidden="1" customHeight="1" x14ac:dyDescent="0.25">
      <c r="A59" s="919"/>
      <c r="B59" s="920"/>
      <c r="C59" s="921" t="s">
        <v>74</v>
      </c>
      <c r="D59" s="922" t="s">
        <v>75</v>
      </c>
      <c r="E59" s="228" t="s">
        <v>24</v>
      </c>
      <c r="F59" s="247">
        <f>F61+F63+F65+F67+F69+F71+F73+F75+F77+F79</f>
        <v>0</v>
      </c>
      <c r="G59" s="242">
        <f t="shared" ref="G59:N60" si="31">G61+G63+G65+G67+G69+G71+G73+G75+G77+G79</f>
        <v>0</v>
      </c>
      <c r="H59" s="318">
        <f t="shared" si="31"/>
        <v>0</v>
      </c>
      <c r="I59" s="248">
        <f t="shared" si="31"/>
        <v>0</v>
      </c>
      <c r="J59" s="249">
        <f t="shared" si="31"/>
        <v>0</v>
      </c>
      <c r="K59" s="242">
        <f t="shared" si="31"/>
        <v>0</v>
      </c>
      <c r="L59" s="242">
        <f t="shared" si="31"/>
        <v>0</v>
      </c>
      <c r="M59" s="242">
        <f t="shared" si="31"/>
        <v>0</v>
      </c>
      <c r="N59" s="245">
        <f t="shared" si="31"/>
        <v>0</v>
      </c>
      <c r="P59" s="351"/>
      <c r="Q59" s="310"/>
    </row>
    <row r="60" spans="1:17" s="21" customFormat="1" ht="15" customHeight="1" x14ac:dyDescent="0.25">
      <c r="A60" s="880"/>
      <c r="B60" s="908"/>
      <c r="C60" s="884"/>
      <c r="D60" s="886"/>
      <c r="E60" s="246" t="s">
        <v>25</v>
      </c>
      <c r="F60" s="247">
        <f>F62+F64+F66+F68+F70+F72+F74+F76+F78+F80</f>
        <v>65745</v>
      </c>
      <c r="G60" s="242">
        <f t="shared" si="31"/>
        <v>65745</v>
      </c>
      <c r="H60" s="318">
        <f t="shared" si="31"/>
        <v>65149</v>
      </c>
      <c r="I60" s="248">
        <f t="shared" si="31"/>
        <v>60535</v>
      </c>
      <c r="J60" s="249">
        <f t="shared" si="31"/>
        <v>4614</v>
      </c>
      <c r="K60" s="242">
        <f t="shared" si="31"/>
        <v>65745</v>
      </c>
      <c r="L60" s="242">
        <f t="shared" si="31"/>
        <v>0</v>
      </c>
      <c r="M60" s="242">
        <f t="shared" si="31"/>
        <v>596</v>
      </c>
      <c r="N60" s="245">
        <f t="shared" si="31"/>
        <v>596</v>
      </c>
      <c r="P60" s="244">
        <f t="shared" ref="P60:Q60" si="32">P62+P64+P66+P68+P70+P72+P74+P76+P78+P80</f>
        <v>60535</v>
      </c>
      <c r="Q60" s="245">
        <f t="shared" si="32"/>
        <v>0</v>
      </c>
    </row>
    <row r="61" spans="1:17" s="21" customFormat="1" ht="15" hidden="1" customHeight="1" x14ac:dyDescent="0.25">
      <c r="A61" s="887"/>
      <c r="B61" s="889"/>
      <c r="C61" s="891" t="s">
        <v>76</v>
      </c>
      <c r="D61" s="893" t="s">
        <v>77</v>
      </c>
      <c r="E61" s="22" t="s">
        <v>24</v>
      </c>
      <c r="F61" s="23"/>
      <c r="G61" s="24"/>
      <c r="H61" s="317"/>
      <c r="I61" s="25"/>
      <c r="J61" s="26"/>
      <c r="K61" s="27"/>
      <c r="L61" s="47">
        <f t="shared" ref="L61:L82" si="33">F61-K61</f>
        <v>0</v>
      </c>
      <c r="M61" s="47">
        <f t="shared" ref="M61:M82" si="34">F61-H61</f>
        <v>0</v>
      </c>
      <c r="N61" s="48">
        <f t="shared" ref="N61:N82" si="35">K61-H61</f>
        <v>0</v>
      </c>
      <c r="P61" s="344"/>
      <c r="Q61" s="452"/>
    </row>
    <row r="62" spans="1:17" s="21" customFormat="1" ht="15" customHeight="1" x14ac:dyDescent="0.25">
      <c r="A62" s="888"/>
      <c r="B62" s="890"/>
      <c r="C62" s="892"/>
      <c r="D62" s="894"/>
      <c r="E62" s="29" t="s">
        <v>25</v>
      </c>
      <c r="F62" s="30">
        <v>58000</v>
      </c>
      <c r="G62" s="31">
        <v>58000</v>
      </c>
      <c r="H62" s="89">
        <f>I62+J62</f>
        <v>58000</v>
      </c>
      <c r="I62" s="32">
        <v>55595</v>
      </c>
      <c r="J62" s="33">
        <v>2405</v>
      </c>
      <c r="K62" s="34">
        <v>58000</v>
      </c>
      <c r="L62" s="35">
        <f t="shared" si="33"/>
        <v>0</v>
      </c>
      <c r="M62" s="35">
        <f t="shared" si="34"/>
        <v>0</v>
      </c>
      <c r="N62" s="36">
        <f t="shared" si="35"/>
        <v>0</v>
      </c>
      <c r="P62" s="344">
        <v>55595</v>
      </c>
      <c r="Q62" s="452">
        <f t="shared" ref="Q62:Q82" si="36">P62-I62</f>
        <v>0</v>
      </c>
    </row>
    <row r="63" spans="1:17" s="21" customFormat="1" ht="15" hidden="1" customHeight="1" x14ac:dyDescent="0.25">
      <c r="A63" s="887"/>
      <c r="B63" s="889"/>
      <c r="C63" s="891" t="s">
        <v>78</v>
      </c>
      <c r="D63" s="893" t="s">
        <v>79</v>
      </c>
      <c r="E63" s="22" t="s">
        <v>24</v>
      </c>
      <c r="F63" s="37"/>
      <c r="G63" s="38"/>
      <c r="H63" s="89">
        <f t="shared" ref="H63:H80" si="37">I63+J63</f>
        <v>0</v>
      </c>
      <c r="I63" s="39"/>
      <c r="J63" s="40"/>
      <c r="K63" s="41"/>
      <c r="L63" s="42">
        <f t="shared" si="33"/>
        <v>0</v>
      </c>
      <c r="M63" s="42">
        <f t="shared" si="34"/>
        <v>0</v>
      </c>
      <c r="N63" s="43">
        <f t="shared" si="35"/>
        <v>0</v>
      </c>
      <c r="P63" s="344"/>
      <c r="Q63" s="452">
        <f t="shared" si="36"/>
        <v>0</v>
      </c>
    </row>
    <row r="64" spans="1:17" s="21" customFormat="1" ht="15" hidden="1" customHeight="1" x14ac:dyDescent="0.25">
      <c r="A64" s="888"/>
      <c r="B64" s="890"/>
      <c r="C64" s="892"/>
      <c r="D64" s="894"/>
      <c r="E64" s="29" t="s">
        <v>25</v>
      </c>
      <c r="F64" s="30"/>
      <c r="G64" s="31"/>
      <c r="H64" s="89">
        <f t="shared" si="37"/>
        <v>0</v>
      </c>
      <c r="I64" s="32"/>
      <c r="J64" s="33"/>
      <c r="K64" s="34"/>
      <c r="L64" s="35">
        <f t="shared" si="33"/>
        <v>0</v>
      </c>
      <c r="M64" s="35">
        <f t="shared" si="34"/>
        <v>0</v>
      </c>
      <c r="N64" s="36">
        <f t="shared" si="35"/>
        <v>0</v>
      </c>
      <c r="P64" s="344"/>
      <c r="Q64" s="452">
        <f t="shared" si="36"/>
        <v>0</v>
      </c>
    </row>
    <row r="65" spans="1:17" s="21" customFormat="1" ht="15" hidden="1" customHeight="1" x14ac:dyDescent="0.25">
      <c r="A65" s="887"/>
      <c r="B65" s="889"/>
      <c r="C65" s="891" t="s">
        <v>80</v>
      </c>
      <c r="D65" s="893" t="s">
        <v>81</v>
      </c>
      <c r="E65" s="22" t="s">
        <v>24</v>
      </c>
      <c r="F65" s="37"/>
      <c r="G65" s="38"/>
      <c r="H65" s="89">
        <f t="shared" si="37"/>
        <v>0</v>
      </c>
      <c r="I65" s="39"/>
      <c r="J65" s="40"/>
      <c r="K65" s="41"/>
      <c r="L65" s="42">
        <f t="shared" si="33"/>
        <v>0</v>
      </c>
      <c r="M65" s="42">
        <f t="shared" si="34"/>
        <v>0</v>
      </c>
      <c r="N65" s="43">
        <f t="shared" si="35"/>
        <v>0</v>
      </c>
      <c r="P65" s="344"/>
      <c r="Q65" s="452">
        <f t="shared" si="36"/>
        <v>0</v>
      </c>
    </row>
    <row r="66" spans="1:17" s="21" customFormat="1" ht="15" hidden="1" customHeight="1" x14ac:dyDescent="0.25">
      <c r="A66" s="888"/>
      <c r="B66" s="890"/>
      <c r="C66" s="892"/>
      <c r="D66" s="894"/>
      <c r="E66" s="29" t="s">
        <v>25</v>
      </c>
      <c r="F66" s="30"/>
      <c r="G66" s="31"/>
      <c r="H66" s="89">
        <f t="shared" si="37"/>
        <v>0</v>
      </c>
      <c r="I66" s="32"/>
      <c r="J66" s="33"/>
      <c r="K66" s="34"/>
      <c r="L66" s="35">
        <f t="shared" si="33"/>
        <v>0</v>
      </c>
      <c r="M66" s="35">
        <f t="shared" si="34"/>
        <v>0</v>
      </c>
      <c r="N66" s="36">
        <f t="shared" si="35"/>
        <v>0</v>
      </c>
      <c r="P66" s="344"/>
      <c r="Q66" s="452">
        <f t="shared" si="36"/>
        <v>0</v>
      </c>
    </row>
    <row r="67" spans="1:17" ht="15" hidden="1" customHeight="1" x14ac:dyDescent="0.25">
      <c r="A67" s="887"/>
      <c r="B67" s="889"/>
      <c r="C67" s="891" t="s">
        <v>82</v>
      </c>
      <c r="D67" s="893" t="s">
        <v>83</v>
      </c>
      <c r="E67" s="22" t="s">
        <v>24</v>
      </c>
      <c r="F67" s="37"/>
      <c r="G67" s="38"/>
      <c r="H67" s="89">
        <f t="shared" si="37"/>
        <v>0</v>
      </c>
      <c r="I67" s="39"/>
      <c r="J67" s="40"/>
      <c r="K67" s="41"/>
      <c r="L67" s="42">
        <f t="shared" si="33"/>
        <v>0</v>
      </c>
      <c r="M67" s="42">
        <f t="shared" si="34"/>
        <v>0</v>
      </c>
      <c r="N67" s="43">
        <f t="shared" si="35"/>
        <v>0</v>
      </c>
      <c r="P67" s="120"/>
      <c r="Q67" s="452">
        <f t="shared" si="36"/>
        <v>0</v>
      </c>
    </row>
    <row r="68" spans="1:17" ht="15" hidden="1" customHeight="1" x14ac:dyDescent="0.25">
      <c r="A68" s="888"/>
      <c r="B68" s="890"/>
      <c r="C68" s="892"/>
      <c r="D68" s="894"/>
      <c r="E68" s="29" t="s">
        <v>25</v>
      </c>
      <c r="F68" s="30"/>
      <c r="G68" s="31"/>
      <c r="H68" s="89">
        <f t="shared" si="37"/>
        <v>0</v>
      </c>
      <c r="I68" s="32"/>
      <c r="J68" s="33"/>
      <c r="K68" s="34"/>
      <c r="L68" s="35">
        <f t="shared" si="33"/>
        <v>0</v>
      </c>
      <c r="M68" s="35">
        <f t="shared" si="34"/>
        <v>0</v>
      </c>
      <c r="N68" s="36">
        <f t="shared" si="35"/>
        <v>0</v>
      </c>
      <c r="P68" s="120"/>
      <c r="Q68" s="452">
        <f t="shared" si="36"/>
        <v>0</v>
      </c>
    </row>
    <row r="69" spans="1:17" ht="15" hidden="1" customHeight="1" x14ac:dyDescent="0.25">
      <c r="A69" s="887"/>
      <c r="B69" s="889"/>
      <c r="C69" s="891" t="s">
        <v>84</v>
      </c>
      <c r="D69" s="893" t="s">
        <v>85</v>
      </c>
      <c r="E69" s="22" t="s">
        <v>24</v>
      </c>
      <c r="F69" s="37"/>
      <c r="G69" s="38"/>
      <c r="H69" s="89">
        <f t="shared" si="37"/>
        <v>0</v>
      </c>
      <c r="I69" s="39"/>
      <c r="J69" s="40"/>
      <c r="K69" s="41"/>
      <c r="L69" s="42">
        <f t="shared" si="33"/>
        <v>0</v>
      </c>
      <c r="M69" s="42">
        <f t="shared" si="34"/>
        <v>0</v>
      </c>
      <c r="N69" s="43">
        <f t="shared" si="35"/>
        <v>0</v>
      </c>
      <c r="P69" s="120"/>
      <c r="Q69" s="452">
        <f t="shared" si="36"/>
        <v>0</v>
      </c>
    </row>
    <row r="70" spans="1:17" s="21" customFormat="1" ht="15" customHeight="1" x14ac:dyDescent="0.25">
      <c r="A70" s="888"/>
      <c r="B70" s="890"/>
      <c r="C70" s="892"/>
      <c r="D70" s="894"/>
      <c r="E70" s="29" t="s">
        <v>25</v>
      </c>
      <c r="F70" s="30">
        <v>5705</v>
      </c>
      <c r="G70" s="31">
        <v>5705</v>
      </c>
      <c r="H70" s="89">
        <f t="shared" si="37"/>
        <v>5114</v>
      </c>
      <c r="I70" s="32">
        <v>4485</v>
      </c>
      <c r="J70" s="33">
        <v>629</v>
      </c>
      <c r="K70" s="34">
        <v>5705</v>
      </c>
      <c r="L70" s="35">
        <f t="shared" si="33"/>
        <v>0</v>
      </c>
      <c r="M70" s="35">
        <f t="shared" si="34"/>
        <v>591</v>
      </c>
      <c r="N70" s="36">
        <f t="shared" si="35"/>
        <v>591</v>
      </c>
      <c r="P70" s="344">
        <v>4485</v>
      </c>
      <c r="Q70" s="452">
        <f t="shared" si="36"/>
        <v>0</v>
      </c>
    </row>
    <row r="71" spans="1:17" s="21" customFormat="1" ht="15" hidden="1" customHeight="1" x14ac:dyDescent="0.25">
      <c r="A71" s="887"/>
      <c r="B71" s="889"/>
      <c r="C71" s="891" t="s">
        <v>86</v>
      </c>
      <c r="D71" s="893" t="s">
        <v>87</v>
      </c>
      <c r="E71" s="22" t="s">
        <v>24</v>
      </c>
      <c r="F71" s="37"/>
      <c r="G71" s="38"/>
      <c r="H71" s="89">
        <f t="shared" si="37"/>
        <v>0</v>
      </c>
      <c r="I71" s="39"/>
      <c r="J71" s="40"/>
      <c r="K71" s="41"/>
      <c r="L71" s="42">
        <f t="shared" si="33"/>
        <v>0</v>
      </c>
      <c r="M71" s="42">
        <f t="shared" si="34"/>
        <v>0</v>
      </c>
      <c r="N71" s="43">
        <f t="shared" si="35"/>
        <v>0</v>
      </c>
      <c r="P71" s="344"/>
      <c r="Q71" s="452">
        <f t="shared" si="36"/>
        <v>0</v>
      </c>
    </row>
    <row r="72" spans="1:17" s="21" customFormat="1" ht="15" customHeight="1" x14ac:dyDescent="0.25">
      <c r="A72" s="888"/>
      <c r="B72" s="890"/>
      <c r="C72" s="892"/>
      <c r="D72" s="894"/>
      <c r="E72" s="29" t="s">
        <v>25</v>
      </c>
      <c r="F72" s="30"/>
      <c r="G72" s="31"/>
      <c r="H72" s="89">
        <f t="shared" si="37"/>
        <v>0</v>
      </c>
      <c r="I72" s="32"/>
      <c r="J72" s="33"/>
      <c r="K72" s="34"/>
      <c r="L72" s="35">
        <f t="shared" si="33"/>
        <v>0</v>
      </c>
      <c r="M72" s="35">
        <f t="shared" si="34"/>
        <v>0</v>
      </c>
      <c r="N72" s="36">
        <f t="shared" si="35"/>
        <v>0</v>
      </c>
      <c r="P72" s="344"/>
      <c r="Q72" s="452">
        <f t="shared" si="36"/>
        <v>0</v>
      </c>
    </row>
    <row r="73" spans="1:17" s="21" customFormat="1" ht="15" hidden="1" customHeight="1" x14ac:dyDescent="0.25">
      <c r="A73" s="887"/>
      <c r="B73" s="889"/>
      <c r="C73" s="891" t="s">
        <v>88</v>
      </c>
      <c r="D73" s="893" t="s">
        <v>89</v>
      </c>
      <c r="E73" s="22" t="s">
        <v>24</v>
      </c>
      <c r="F73" s="37"/>
      <c r="G73" s="38"/>
      <c r="H73" s="89">
        <f t="shared" si="37"/>
        <v>0</v>
      </c>
      <c r="I73" s="39"/>
      <c r="J73" s="40"/>
      <c r="K73" s="41"/>
      <c r="L73" s="42">
        <f t="shared" si="33"/>
        <v>0</v>
      </c>
      <c r="M73" s="42">
        <f t="shared" si="34"/>
        <v>0</v>
      </c>
      <c r="N73" s="43">
        <f t="shared" si="35"/>
        <v>0</v>
      </c>
      <c r="P73" s="344"/>
      <c r="Q73" s="452">
        <f t="shared" si="36"/>
        <v>0</v>
      </c>
    </row>
    <row r="74" spans="1:17" s="21" customFormat="1" ht="15" customHeight="1" x14ac:dyDescent="0.25">
      <c r="A74" s="888"/>
      <c r="B74" s="890"/>
      <c r="C74" s="892"/>
      <c r="D74" s="894"/>
      <c r="E74" s="29" t="s">
        <v>25</v>
      </c>
      <c r="F74" s="30"/>
      <c r="G74" s="31"/>
      <c r="H74" s="89">
        <f t="shared" si="37"/>
        <v>0</v>
      </c>
      <c r="I74" s="32"/>
      <c r="J74" s="33"/>
      <c r="K74" s="34"/>
      <c r="L74" s="35">
        <f t="shared" si="33"/>
        <v>0</v>
      </c>
      <c r="M74" s="35">
        <f t="shared" si="34"/>
        <v>0</v>
      </c>
      <c r="N74" s="36">
        <f t="shared" si="35"/>
        <v>0</v>
      </c>
      <c r="P74" s="344"/>
      <c r="Q74" s="452">
        <f t="shared" si="36"/>
        <v>0</v>
      </c>
    </row>
    <row r="75" spans="1:17" s="21" customFormat="1" ht="15" hidden="1" customHeight="1" x14ac:dyDescent="0.25">
      <c r="A75" s="887"/>
      <c r="B75" s="889"/>
      <c r="C75" s="891" t="s">
        <v>90</v>
      </c>
      <c r="D75" s="893" t="s">
        <v>91</v>
      </c>
      <c r="E75" s="22" t="s">
        <v>24</v>
      </c>
      <c r="F75" s="37"/>
      <c r="G75" s="38"/>
      <c r="H75" s="89">
        <f t="shared" si="37"/>
        <v>0</v>
      </c>
      <c r="I75" s="39"/>
      <c r="J75" s="40"/>
      <c r="K75" s="41"/>
      <c r="L75" s="42">
        <f t="shared" si="33"/>
        <v>0</v>
      </c>
      <c r="M75" s="42">
        <f t="shared" si="34"/>
        <v>0</v>
      </c>
      <c r="N75" s="43">
        <f t="shared" si="35"/>
        <v>0</v>
      </c>
      <c r="P75" s="344"/>
      <c r="Q75" s="452">
        <f t="shared" si="36"/>
        <v>0</v>
      </c>
    </row>
    <row r="76" spans="1:17" s="21" customFormat="1" ht="15" customHeight="1" x14ac:dyDescent="0.25">
      <c r="A76" s="888"/>
      <c r="B76" s="890"/>
      <c r="C76" s="892"/>
      <c r="D76" s="894"/>
      <c r="E76" s="29" t="s">
        <v>25</v>
      </c>
      <c r="F76" s="30">
        <v>340</v>
      </c>
      <c r="G76" s="31">
        <v>340</v>
      </c>
      <c r="H76" s="89">
        <f t="shared" si="37"/>
        <v>335</v>
      </c>
      <c r="I76" s="32">
        <v>335</v>
      </c>
      <c r="J76" s="33">
        <v>0</v>
      </c>
      <c r="K76" s="34">
        <v>340</v>
      </c>
      <c r="L76" s="35">
        <f t="shared" si="33"/>
        <v>0</v>
      </c>
      <c r="M76" s="35">
        <f t="shared" si="34"/>
        <v>5</v>
      </c>
      <c r="N76" s="36">
        <f t="shared" si="35"/>
        <v>5</v>
      </c>
      <c r="P76" s="344">
        <v>335</v>
      </c>
      <c r="Q76" s="452">
        <f t="shared" si="36"/>
        <v>0</v>
      </c>
    </row>
    <row r="77" spans="1:17" s="73" customFormat="1" ht="15" hidden="1" customHeight="1" x14ac:dyDescent="0.25">
      <c r="A77" s="887"/>
      <c r="B77" s="889"/>
      <c r="C77" s="891" t="s">
        <v>92</v>
      </c>
      <c r="D77" s="893" t="s">
        <v>93</v>
      </c>
      <c r="E77" s="22" t="s">
        <v>24</v>
      </c>
      <c r="F77" s="37"/>
      <c r="G77" s="38"/>
      <c r="H77" s="89">
        <f t="shared" si="37"/>
        <v>0</v>
      </c>
      <c r="I77" s="39"/>
      <c r="J77" s="40"/>
      <c r="K77" s="41"/>
      <c r="L77" s="42">
        <f t="shared" si="33"/>
        <v>0</v>
      </c>
      <c r="M77" s="42">
        <f t="shared" si="34"/>
        <v>0</v>
      </c>
      <c r="N77" s="43">
        <f t="shared" si="35"/>
        <v>0</v>
      </c>
      <c r="P77" s="348"/>
      <c r="Q77" s="452">
        <f t="shared" si="36"/>
        <v>0</v>
      </c>
    </row>
    <row r="78" spans="1:17" s="73" customFormat="1" ht="15" customHeight="1" x14ac:dyDescent="0.25">
      <c r="A78" s="888"/>
      <c r="B78" s="890"/>
      <c r="C78" s="892"/>
      <c r="D78" s="894"/>
      <c r="E78" s="29" t="s">
        <v>25</v>
      </c>
      <c r="F78" s="30">
        <v>0</v>
      </c>
      <c r="G78" s="31">
        <v>0</v>
      </c>
      <c r="H78" s="89">
        <f t="shared" si="37"/>
        <v>0</v>
      </c>
      <c r="I78" s="32"/>
      <c r="J78" s="33"/>
      <c r="K78" s="34"/>
      <c r="L78" s="35">
        <f t="shared" si="33"/>
        <v>0</v>
      </c>
      <c r="M78" s="35">
        <f t="shared" si="34"/>
        <v>0</v>
      </c>
      <c r="N78" s="36">
        <f t="shared" si="35"/>
        <v>0</v>
      </c>
      <c r="P78" s="348"/>
      <c r="Q78" s="452">
        <f t="shared" si="36"/>
        <v>0</v>
      </c>
    </row>
    <row r="79" spans="1:17" s="73" customFormat="1" ht="15" hidden="1" customHeight="1" x14ac:dyDescent="0.25">
      <c r="A79" s="887"/>
      <c r="B79" s="889"/>
      <c r="C79" s="891" t="s">
        <v>94</v>
      </c>
      <c r="D79" s="893" t="s">
        <v>95</v>
      </c>
      <c r="E79" s="22" t="s">
        <v>24</v>
      </c>
      <c r="F79" s="37"/>
      <c r="G79" s="38"/>
      <c r="H79" s="89">
        <f t="shared" si="37"/>
        <v>0</v>
      </c>
      <c r="I79" s="39"/>
      <c r="J79" s="40"/>
      <c r="K79" s="41"/>
      <c r="L79" s="42">
        <f t="shared" si="33"/>
        <v>0</v>
      </c>
      <c r="M79" s="42">
        <f t="shared" si="34"/>
        <v>0</v>
      </c>
      <c r="N79" s="43">
        <f t="shared" si="35"/>
        <v>0</v>
      </c>
      <c r="P79" s="348"/>
      <c r="Q79" s="452">
        <f t="shared" si="36"/>
        <v>0</v>
      </c>
    </row>
    <row r="80" spans="1:17" s="73" customFormat="1" ht="15" customHeight="1" x14ac:dyDescent="0.25">
      <c r="A80" s="888"/>
      <c r="B80" s="890"/>
      <c r="C80" s="892"/>
      <c r="D80" s="894"/>
      <c r="E80" s="29" t="s">
        <v>25</v>
      </c>
      <c r="F80" s="30">
        <v>1700</v>
      </c>
      <c r="G80" s="31">
        <v>1700</v>
      </c>
      <c r="H80" s="89">
        <f t="shared" si="37"/>
        <v>1700</v>
      </c>
      <c r="I80" s="32">
        <v>120</v>
      </c>
      <c r="J80" s="33">
        <v>1580</v>
      </c>
      <c r="K80" s="34">
        <v>1700</v>
      </c>
      <c r="L80" s="35">
        <f t="shared" si="33"/>
        <v>0</v>
      </c>
      <c r="M80" s="35">
        <f t="shared" si="34"/>
        <v>0</v>
      </c>
      <c r="N80" s="36">
        <f t="shared" si="35"/>
        <v>0</v>
      </c>
      <c r="P80" s="348">
        <v>120</v>
      </c>
      <c r="Q80" s="452">
        <f t="shared" si="36"/>
        <v>0</v>
      </c>
    </row>
    <row r="81" spans="1:17" s="73" customFormat="1" ht="15" hidden="1" customHeight="1" x14ac:dyDescent="0.25">
      <c r="A81" s="923"/>
      <c r="B81" s="925"/>
      <c r="C81" s="927" t="s">
        <v>96</v>
      </c>
      <c r="D81" s="893" t="s">
        <v>97</v>
      </c>
      <c r="E81" s="22" t="s">
        <v>24</v>
      </c>
      <c r="F81" s="138"/>
      <c r="G81" s="139"/>
      <c r="H81" s="319"/>
      <c r="I81" s="140"/>
      <c r="J81" s="141"/>
      <c r="K81" s="142"/>
      <c r="L81" s="143">
        <f t="shared" si="33"/>
        <v>0</v>
      </c>
      <c r="M81" s="143">
        <f t="shared" si="34"/>
        <v>0</v>
      </c>
      <c r="N81" s="144">
        <f t="shared" si="35"/>
        <v>0</v>
      </c>
      <c r="P81" s="348"/>
      <c r="Q81" s="452">
        <f t="shared" si="36"/>
        <v>0</v>
      </c>
    </row>
    <row r="82" spans="1:17" s="73" customFormat="1" ht="15" hidden="1" customHeight="1" x14ac:dyDescent="0.25">
      <c r="A82" s="924"/>
      <c r="B82" s="926"/>
      <c r="C82" s="928"/>
      <c r="D82" s="894"/>
      <c r="E82" s="29" t="s">
        <v>25</v>
      </c>
      <c r="F82" s="105"/>
      <c r="G82" s="106"/>
      <c r="H82" s="110"/>
      <c r="I82" s="107"/>
      <c r="J82" s="108"/>
      <c r="K82" s="109"/>
      <c r="L82" s="110">
        <f t="shared" si="33"/>
        <v>0</v>
      </c>
      <c r="M82" s="110">
        <f t="shared" si="34"/>
        <v>0</v>
      </c>
      <c r="N82" s="111">
        <f t="shared" si="35"/>
        <v>0</v>
      </c>
      <c r="P82" s="348"/>
      <c r="Q82" s="452">
        <f t="shared" si="36"/>
        <v>0</v>
      </c>
    </row>
    <row r="83" spans="1:17" s="73" customFormat="1" ht="15" hidden="1" customHeight="1" x14ac:dyDescent="0.25">
      <c r="A83" s="879"/>
      <c r="B83" s="905"/>
      <c r="C83" s="883" t="s">
        <v>98</v>
      </c>
      <c r="D83" s="885" t="s">
        <v>99</v>
      </c>
      <c r="E83" s="228" t="s">
        <v>24</v>
      </c>
      <c r="F83" s="250">
        <f>F85</f>
        <v>0</v>
      </c>
      <c r="G83" s="251">
        <f t="shared" ref="G83:N84" si="38">G85</f>
        <v>0</v>
      </c>
      <c r="H83" s="320">
        <f t="shared" si="38"/>
        <v>0</v>
      </c>
      <c r="I83" s="253">
        <f t="shared" si="38"/>
        <v>0</v>
      </c>
      <c r="J83" s="254">
        <f t="shared" si="38"/>
        <v>0</v>
      </c>
      <c r="K83" s="251">
        <f t="shared" si="38"/>
        <v>0</v>
      </c>
      <c r="L83" s="252">
        <f t="shared" si="38"/>
        <v>0</v>
      </c>
      <c r="M83" s="252">
        <f t="shared" si="38"/>
        <v>0</v>
      </c>
      <c r="N83" s="255">
        <f t="shared" si="38"/>
        <v>0</v>
      </c>
      <c r="P83" s="348"/>
      <c r="Q83" s="453"/>
    </row>
    <row r="84" spans="1:17" s="73" customFormat="1" ht="15" customHeight="1" x14ac:dyDescent="0.25">
      <c r="A84" s="880"/>
      <c r="B84" s="906"/>
      <c r="C84" s="884"/>
      <c r="D84" s="886"/>
      <c r="E84" s="235" t="s">
        <v>25</v>
      </c>
      <c r="F84" s="256">
        <f>F86</f>
        <v>4450</v>
      </c>
      <c r="G84" s="252">
        <f t="shared" si="38"/>
        <v>4450</v>
      </c>
      <c r="H84" s="320">
        <f t="shared" si="38"/>
        <v>4449</v>
      </c>
      <c r="I84" s="257">
        <f t="shared" si="38"/>
        <v>1119</v>
      </c>
      <c r="J84" s="258">
        <f t="shared" si="38"/>
        <v>3330</v>
      </c>
      <c r="K84" s="252">
        <f t="shared" si="38"/>
        <v>4450</v>
      </c>
      <c r="L84" s="252">
        <f t="shared" si="38"/>
        <v>0</v>
      </c>
      <c r="M84" s="252">
        <f t="shared" si="38"/>
        <v>1</v>
      </c>
      <c r="N84" s="255">
        <f t="shared" si="38"/>
        <v>1</v>
      </c>
      <c r="P84" s="254">
        <f t="shared" ref="P84:Q84" si="39">P86</f>
        <v>1119</v>
      </c>
      <c r="Q84" s="255">
        <f t="shared" si="39"/>
        <v>0</v>
      </c>
    </row>
    <row r="85" spans="1:17" s="73" customFormat="1" ht="15" hidden="1" customHeight="1" x14ac:dyDescent="0.25">
      <c r="A85" s="887"/>
      <c r="B85" s="889"/>
      <c r="C85" s="891" t="s">
        <v>100</v>
      </c>
      <c r="D85" s="893" t="s">
        <v>101</v>
      </c>
      <c r="E85" s="22" t="s">
        <v>24</v>
      </c>
      <c r="F85" s="23"/>
      <c r="G85" s="24"/>
      <c r="H85" s="317"/>
      <c r="I85" s="25"/>
      <c r="J85" s="26"/>
      <c r="K85" s="27"/>
      <c r="L85" s="47">
        <f t="shared" ref="L85:L86" si="40">F85-K85</f>
        <v>0</v>
      </c>
      <c r="M85" s="47">
        <f t="shared" ref="M85:M86" si="41">F85-H85</f>
        <v>0</v>
      </c>
      <c r="N85" s="48">
        <f t="shared" ref="N85:N86" si="42">K85-H85</f>
        <v>0</v>
      </c>
      <c r="P85" s="348"/>
      <c r="Q85" s="453"/>
    </row>
    <row r="86" spans="1:17" s="73" customFormat="1" ht="15" customHeight="1" x14ac:dyDescent="0.25">
      <c r="A86" s="888"/>
      <c r="B86" s="890"/>
      <c r="C86" s="892"/>
      <c r="D86" s="894"/>
      <c r="E86" s="29" t="s">
        <v>25</v>
      </c>
      <c r="F86" s="30">
        <v>4450</v>
      </c>
      <c r="G86" s="31">
        <v>4450</v>
      </c>
      <c r="H86" s="89">
        <f>I86+J86</f>
        <v>4449</v>
      </c>
      <c r="I86" s="32">
        <v>1119</v>
      </c>
      <c r="J86" s="33">
        <v>3330</v>
      </c>
      <c r="K86" s="34">
        <v>4450</v>
      </c>
      <c r="L86" s="35">
        <f t="shared" si="40"/>
        <v>0</v>
      </c>
      <c r="M86" s="35">
        <f t="shared" si="41"/>
        <v>1</v>
      </c>
      <c r="N86" s="36">
        <f t="shared" si="42"/>
        <v>1</v>
      </c>
      <c r="P86" s="348">
        <v>1119</v>
      </c>
      <c r="Q86" s="452">
        <f t="shared" ref="Q86" si="43">P86-I86</f>
        <v>0</v>
      </c>
    </row>
    <row r="87" spans="1:17" s="21" customFormat="1" ht="15" hidden="1" customHeight="1" x14ac:dyDescent="0.25">
      <c r="A87" s="879"/>
      <c r="B87" s="905"/>
      <c r="C87" s="883" t="s">
        <v>102</v>
      </c>
      <c r="D87" s="885" t="s">
        <v>103</v>
      </c>
      <c r="E87" s="228" t="s">
        <v>24</v>
      </c>
      <c r="F87" s="250">
        <f>F89+F91</f>
        <v>0</v>
      </c>
      <c r="G87" s="251">
        <f t="shared" ref="G87:N88" si="44">G89+G91</f>
        <v>0</v>
      </c>
      <c r="H87" s="320">
        <f t="shared" si="44"/>
        <v>0</v>
      </c>
      <c r="I87" s="253">
        <f t="shared" si="44"/>
        <v>0</v>
      </c>
      <c r="J87" s="254">
        <f t="shared" si="44"/>
        <v>0</v>
      </c>
      <c r="K87" s="251">
        <f t="shared" si="44"/>
        <v>0</v>
      </c>
      <c r="L87" s="252">
        <f t="shared" si="44"/>
        <v>0</v>
      </c>
      <c r="M87" s="252">
        <f t="shared" si="44"/>
        <v>0</v>
      </c>
      <c r="N87" s="255">
        <f t="shared" si="44"/>
        <v>0</v>
      </c>
      <c r="P87" s="344"/>
      <c r="Q87" s="452"/>
    </row>
    <row r="88" spans="1:17" s="21" customFormat="1" ht="15" customHeight="1" x14ac:dyDescent="0.25">
      <c r="A88" s="880"/>
      <c r="B88" s="906"/>
      <c r="C88" s="884"/>
      <c r="D88" s="886"/>
      <c r="E88" s="235" t="s">
        <v>25</v>
      </c>
      <c r="F88" s="256">
        <f>F90+F92</f>
        <v>4251</v>
      </c>
      <c r="G88" s="252">
        <f t="shared" si="44"/>
        <v>4251</v>
      </c>
      <c r="H88" s="320">
        <f t="shared" si="44"/>
        <v>4251</v>
      </c>
      <c r="I88" s="257">
        <f t="shared" si="44"/>
        <v>4251</v>
      </c>
      <c r="J88" s="258">
        <f t="shared" si="44"/>
        <v>0</v>
      </c>
      <c r="K88" s="252">
        <f t="shared" si="44"/>
        <v>4251</v>
      </c>
      <c r="L88" s="252">
        <f t="shared" si="44"/>
        <v>0</v>
      </c>
      <c r="M88" s="252">
        <f t="shared" si="44"/>
        <v>0</v>
      </c>
      <c r="N88" s="255">
        <f t="shared" si="44"/>
        <v>0</v>
      </c>
      <c r="P88" s="254">
        <f t="shared" ref="P88:Q88" si="45">P90+P92</f>
        <v>4251</v>
      </c>
      <c r="Q88" s="255">
        <f t="shared" si="45"/>
        <v>0</v>
      </c>
    </row>
    <row r="89" spans="1:17" s="21" customFormat="1" ht="15" hidden="1" customHeight="1" x14ac:dyDescent="0.25">
      <c r="A89" s="887"/>
      <c r="B89" s="889"/>
      <c r="C89" s="891" t="s">
        <v>104</v>
      </c>
      <c r="D89" s="893" t="s">
        <v>105</v>
      </c>
      <c r="E89" s="22" t="s">
        <v>24</v>
      </c>
      <c r="F89" s="23"/>
      <c r="G89" s="24"/>
      <c r="H89" s="317"/>
      <c r="I89" s="25"/>
      <c r="J89" s="26"/>
      <c r="K89" s="27"/>
      <c r="L89" s="47">
        <f t="shared" ref="L89:L102" si="46">F89-K89</f>
        <v>0</v>
      </c>
      <c r="M89" s="47">
        <f t="shared" ref="M89:M102" si="47">F89-H89</f>
        <v>0</v>
      </c>
      <c r="N89" s="48">
        <f t="shared" ref="N89:N102" si="48">K89-H89</f>
        <v>0</v>
      </c>
      <c r="P89" s="344"/>
      <c r="Q89" s="452"/>
    </row>
    <row r="90" spans="1:17" s="21" customFormat="1" ht="15" customHeight="1" x14ac:dyDescent="0.25">
      <c r="A90" s="888"/>
      <c r="B90" s="890"/>
      <c r="C90" s="892"/>
      <c r="D90" s="894"/>
      <c r="E90" s="29" t="s">
        <v>25</v>
      </c>
      <c r="F90" s="30">
        <v>4251</v>
      </c>
      <c r="G90" s="31">
        <v>4251</v>
      </c>
      <c r="H90" s="89">
        <f>I90+J90</f>
        <v>4251</v>
      </c>
      <c r="I90" s="32">
        <v>4251</v>
      </c>
      <c r="J90" s="33">
        <v>0</v>
      </c>
      <c r="K90" s="34">
        <v>4251</v>
      </c>
      <c r="L90" s="35">
        <f t="shared" si="46"/>
        <v>0</v>
      </c>
      <c r="M90" s="35">
        <f t="shared" si="47"/>
        <v>0</v>
      </c>
      <c r="N90" s="36">
        <f t="shared" si="48"/>
        <v>0</v>
      </c>
      <c r="P90" s="344">
        <v>4251</v>
      </c>
      <c r="Q90" s="452">
        <f t="shared" ref="Q90:Q102" si="49">P90-I90</f>
        <v>0</v>
      </c>
    </row>
    <row r="91" spans="1:17" s="21" customFormat="1" ht="15" hidden="1" customHeight="1" x14ac:dyDescent="0.25">
      <c r="A91" s="887"/>
      <c r="B91" s="889"/>
      <c r="C91" s="891" t="s">
        <v>106</v>
      </c>
      <c r="D91" s="893" t="s">
        <v>107</v>
      </c>
      <c r="E91" s="22" t="s">
        <v>24</v>
      </c>
      <c r="F91" s="37"/>
      <c r="G91" s="38"/>
      <c r="H91" s="89">
        <f t="shared" ref="H91:H102" si="50">I91+J91</f>
        <v>0</v>
      </c>
      <c r="I91" s="39"/>
      <c r="J91" s="40"/>
      <c r="K91" s="41"/>
      <c r="L91" s="42">
        <f t="shared" si="46"/>
        <v>0</v>
      </c>
      <c r="M91" s="42">
        <f t="shared" si="47"/>
        <v>0</v>
      </c>
      <c r="N91" s="43">
        <f t="shared" si="48"/>
        <v>0</v>
      </c>
      <c r="P91" s="344"/>
      <c r="Q91" s="452">
        <f t="shared" si="49"/>
        <v>0</v>
      </c>
    </row>
    <row r="92" spans="1:17" s="21" customFormat="1" ht="15" customHeight="1" x14ac:dyDescent="0.25">
      <c r="A92" s="888"/>
      <c r="B92" s="890"/>
      <c r="C92" s="892"/>
      <c r="D92" s="894"/>
      <c r="E92" s="29" t="s">
        <v>25</v>
      </c>
      <c r="F92" s="30"/>
      <c r="G92" s="31"/>
      <c r="H92" s="89">
        <f t="shared" si="50"/>
        <v>0</v>
      </c>
      <c r="I92" s="32"/>
      <c r="J92" s="33"/>
      <c r="K92" s="34"/>
      <c r="L92" s="35">
        <f t="shared" si="46"/>
        <v>0</v>
      </c>
      <c r="M92" s="35">
        <f t="shared" si="47"/>
        <v>0</v>
      </c>
      <c r="N92" s="36">
        <f t="shared" si="48"/>
        <v>0</v>
      </c>
      <c r="P92" s="344"/>
      <c r="Q92" s="452">
        <f t="shared" si="49"/>
        <v>0</v>
      </c>
    </row>
    <row r="93" spans="1:17" s="21" customFormat="1" ht="15" hidden="1" customHeight="1" x14ac:dyDescent="0.25">
      <c r="A93" s="923"/>
      <c r="B93" s="925"/>
      <c r="C93" s="927" t="s">
        <v>108</v>
      </c>
      <c r="D93" s="893" t="s">
        <v>109</v>
      </c>
      <c r="E93" s="22" t="s">
        <v>24</v>
      </c>
      <c r="F93" s="37"/>
      <c r="G93" s="38"/>
      <c r="H93" s="89">
        <f t="shared" si="50"/>
        <v>0</v>
      </c>
      <c r="I93" s="39"/>
      <c r="J93" s="40"/>
      <c r="K93" s="41"/>
      <c r="L93" s="42">
        <f t="shared" si="46"/>
        <v>0</v>
      </c>
      <c r="M93" s="42">
        <f t="shared" si="47"/>
        <v>0</v>
      </c>
      <c r="N93" s="43">
        <f t="shared" si="48"/>
        <v>0</v>
      </c>
      <c r="P93" s="344"/>
      <c r="Q93" s="452">
        <f t="shared" si="49"/>
        <v>0</v>
      </c>
    </row>
    <row r="94" spans="1:17" s="21" customFormat="1" ht="15" customHeight="1" x14ac:dyDescent="0.25">
      <c r="A94" s="924"/>
      <c r="B94" s="926"/>
      <c r="C94" s="928"/>
      <c r="D94" s="894"/>
      <c r="E94" s="29" t="s">
        <v>25</v>
      </c>
      <c r="F94" s="30"/>
      <c r="G94" s="31"/>
      <c r="H94" s="89">
        <f t="shared" si="50"/>
        <v>0</v>
      </c>
      <c r="I94" s="32"/>
      <c r="J94" s="33"/>
      <c r="K94" s="34"/>
      <c r="L94" s="35">
        <f t="shared" si="46"/>
        <v>0</v>
      </c>
      <c r="M94" s="35">
        <f t="shared" si="47"/>
        <v>0</v>
      </c>
      <c r="N94" s="36">
        <f t="shared" si="48"/>
        <v>0</v>
      </c>
      <c r="P94" s="344"/>
      <c r="Q94" s="452">
        <f t="shared" si="49"/>
        <v>0</v>
      </c>
    </row>
    <row r="95" spans="1:17" s="21" customFormat="1" ht="15" hidden="1" customHeight="1" x14ac:dyDescent="0.25">
      <c r="A95" s="923"/>
      <c r="B95" s="925"/>
      <c r="C95" s="927" t="s">
        <v>110</v>
      </c>
      <c r="D95" s="893" t="s">
        <v>111</v>
      </c>
      <c r="E95" s="22" t="s">
        <v>24</v>
      </c>
      <c r="F95" s="37"/>
      <c r="G95" s="38"/>
      <c r="H95" s="89">
        <f t="shared" si="50"/>
        <v>0</v>
      </c>
      <c r="I95" s="39"/>
      <c r="J95" s="40"/>
      <c r="K95" s="41"/>
      <c r="L95" s="42">
        <f t="shared" si="46"/>
        <v>0</v>
      </c>
      <c r="M95" s="42">
        <f t="shared" si="47"/>
        <v>0</v>
      </c>
      <c r="N95" s="43">
        <f t="shared" si="48"/>
        <v>0</v>
      </c>
      <c r="P95" s="344"/>
      <c r="Q95" s="452">
        <f t="shared" si="49"/>
        <v>0</v>
      </c>
    </row>
    <row r="96" spans="1:17" s="21" customFormat="1" ht="15" customHeight="1" x14ac:dyDescent="0.25">
      <c r="A96" s="924"/>
      <c r="B96" s="926"/>
      <c r="C96" s="928"/>
      <c r="D96" s="894"/>
      <c r="E96" s="29" t="s">
        <v>25</v>
      </c>
      <c r="F96" s="30"/>
      <c r="G96" s="31"/>
      <c r="H96" s="89">
        <f t="shared" si="50"/>
        <v>0</v>
      </c>
      <c r="I96" s="32"/>
      <c r="J96" s="33"/>
      <c r="K96" s="34"/>
      <c r="L96" s="35">
        <f t="shared" si="46"/>
        <v>0</v>
      </c>
      <c r="M96" s="35">
        <f t="shared" si="47"/>
        <v>0</v>
      </c>
      <c r="N96" s="36">
        <f t="shared" si="48"/>
        <v>0</v>
      </c>
      <c r="P96" s="344"/>
      <c r="Q96" s="452">
        <f t="shared" si="49"/>
        <v>0</v>
      </c>
    </row>
    <row r="97" spans="1:17" s="21" customFormat="1" ht="15" hidden="1" customHeight="1" x14ac:dyDescent="0.25">
      <c r="A97" s="923"/>
      <c r="B97" s="925"/>
      <c r="C97" s="927" t="s">
        <v>112</v>
      </c>
      <c r="D97" s="893" t="s">
        <v>113</v>
      </c>
      <c r="E97" s="22" t="s">
        <v>24</v>
      </c>
      <c r="F97" s="37"/>
      <c r="G97" s="38"/>
      <c r="H97" s="89">
        <f t="shared" si="50"/>
        <v>0</v>
      </c>
      <c r="I97" s="39"/>
      <c r="J97" s="40"/>
      <c r="K97" s="41"/>
      <c r="L97" s="42">
        <f t="shared" si="46"/>
        <v>0</v>
      </c>
      <c r="M97" s="42">
        <f t="shared" si="47"/>
        <v>0</v>
      </c>
      <c r="N97" s="43">
        <f t="shared" si="48"/>
        <v>0</v>
      </c>
      <c r="P97" s="344"/>
      <c r="Q97" s="452">
        <f t="shared" si="49"/>
        <v>0</v>
      </c>
    </row>
    <row r="98" spans="1:17" s="21" customFormat="1" ht="15" customHeight="1" x14ac:dyDescent="0.25">
      <c r="A98" s="924"/>
      <c r="B98" s="926"/>
      <c r="C98" s="928"/>
      <c r="D98" s="894"/>
      <c r="E98" s="29" t="s">
        <v>25</v>
      </c>
      <c r="F98" s="30">
        <v>2430</v>
      </c>
      <c r="G98" s="31">
        <v>2430</v>
      </c>
      <c r="H98" s="89">
        <f t="shared" si="50"/>
        <v>2428</v>
      </c>
      <c r="I98" s="32">
        <v>2428</v>
      </c>
      <c r="J98" s="33">
        <v>0</v>
      </c>
      <c r="K98" s="34">
        <v>2430</v>
      </c>
      <c r="L98" s="35">
        <f t="shared" si="46"/>
        <v>0</v>
      </c>
      <c r="M98" s="35">
        <f t="shared" si="47"/>
        <v>2</v>
      </c>
      <c r="N98" s="36">
        <f t="shared" si="48"/>
        <v>2</v>
      </c>
      <c r="P98" s="344">
        <v>2428</v>
      </c>
      <c r="Q98" s="452">
        <f t="shared" si="49"/>
        <v>0</v>
      </c>
    </row>
    <row r="99" spans="1:17" s="21" customFormat="1" ht="15" hidden="1" customHeight="1" x14ac:dyDescent="0.25">
      <c r="A99" s="923"/>
      <c r="B99" s="925"/>
      <c r="C99" s="927" t="s">
        <v>114</v>
      </c>
      <c r="D99" s="893" t="s">
        <v>115</v>
      </c>
      <c r="E99" s="22" t="s">
        <v>24</v>
      </c>
      <c r="F99" s="37"/>
      <c r="G99" s="38"/>
      <c r="H99" s="89">
        <f t="shared" si="50"/>
        <v>0</v>
      </c>
      <c r="I99" s="39"/>
      <c r="J99" s="40"/>
      <c r="K99" s="41"/>
      <c r="L99" s="42">
        <f t="shared" si="46"/>
        <v>0</v>
      </c>
      <c r="M99" s="42">
        <f t="shared" si="47"/>
        <v>0</v>
      </c>
      <c r="N99" s="43">
        <f t="shared" si="48"/>
        <v>0</v>
      </c>
      <c r="P99" s="344"/>
      <c r="Q99" s="452">
        <f t="shared" si="49"/>
        <v>0</v>
      </c>
    </row>
    <row r="100" spans="1:17" s="21" customFormat="1" ht="15" customHeight="1" x14ac:dyDescent="0.25">
      <c r="A100" s="924"/>
      <c r="B100" s="926"/>
      <c r="C100" s="928"/>
      <c r="D100" s="894"/>
      <c r="E100" s="29" t="s">
        <v>25</v>
      </c>
      <c r="F100" s="30">
        <v>2000</v>
      </c>
      <c r="G100" s="31">
        <v>2000</v>
      </c>
      <c r="H100" s="89">
        <f t="shared" si="50"/>
        <v>2000</v>
      </c>
      <c r="I100" s="32">
        <v>195</v>
      </c>
      <c r="J100" s="33">
        <v>1805</v>
      </c>
      <c r="K100" s="34">
        <v>2000</v>
      </c>
      <c r="L100" s="35">
        <f t="shared" si="46"/>
        <v>0</v>
      </c>
      <c r="M100" s="35">
        <f t="shared" si="47"/>
        <v>0</v>
      </c>
      <c r="N100" s="36">
        <f t="shared" si="48"/>
        <v>0</v>
      </c>
      <c r="P100" s="344">
        <v>195</v>
      </c>
      <c r="Q100" s="452">
        <f t="shared" si="49"/>
        <v>0</v>
      </c>
    </row>
    <row r="101" spans="1:17" s="74" customFormat="1" ht="22.5" hidden="1" customHeight="1" x14ac:dyDescent="0.25">
      <c r="A101" s="931"/>
      <c r="B101" s="925"/>
      <c r="C101" s="927" t="s">
        <v>116</v>
      </c>
      <c r="D101" s="912" t="s">
        <v>117</v>
      </c>
      <c r="E101" s="22" t="s">
        <v>24</v>
      </c>
      <c r="F101" s="37"/>
      <c r="G101" s="38"/>
      <c r="H101" s="89">
        <f t="shared" si="50"/>
        <v>0</v>
      </c>
      <c r="I101" s="39"/>
      <c r="J101" s="40"/>
      <c r="K101" s="41"/>
      <c r="L101" s="42">
        <f t="shared" si="46"/>
        <v>0</v>
      </c>
      <c r="M101" s="42">
        <f t="shared" si="47"/>
        <v>0</v>
      </c>
      <c r="N101" s="43">
        <f t="shared" si="48"/>
        <v>0</v>
      </c>
      <c r="P101" s="349"/>
      <c r="Q101" s="452">
        <f t="shared" si="49"/>
        <v>0</v>
      </c>
    </row>
    <row r="102" spans="1:17" s="74" customFormat="1" ht="47.25" customHeight="1" x14ac:dyDescent="0.25">
      <c r="A102" s="932"/>
      <c r="B102" s="926"/>
      <c r="C102" s="928"/>
      <c r="D102" s="933"/>
      <c r="E102" s="29" t="s">
        <v>25</v>
      </c>
      <c r="F102" s="30"/>
      <c r="G102" s="31"/>
      <c r="H102" s="89">
        <f t="shared" si="50"/>
        <v>0</v>
      </c>
      <c r="I102" s="32"/>
      <c r="J102" s="33"/>
      <c r="K102" s="34"/>
      <c r="L102" s="35">
        <f t="shared" si="46"/>
        <v>0</v>
      </c>
      <c r="M102" s="35">
        <f t="shared" si="47"/>
        <v>0</v>
      </c>
      <c r="N102" s="36">
        <f t="shared" si="48"/>
        <v>0</v>
      </c>
      <c r="P102" s="349"/>
      <c r="Q102" s="452">
        <f t="shared" si="49"/>
        <v>0</v>
      </c>
    </row>
    <row r="103" spans="1:17" s="74" customFormat="1" ht="15" hidden="1" customHeight="1" x14ac:dyDescent="0.2">
      <c r="A103" s="879"/>
      <c r="B103" s="905"/>
      <c r="C103" s="883" t="s">
        <v>118</v>
      </c>
      <c r="D103" s="885" t="s">
        <v>119</v>
      </c>
      <c r="E103" s="228" t="s">
        <v>24</v>
      </c>
      <c r="F103" s="229">
        <f>F105+F107+F109+F111+F113</f>
        <v>0</v>
      </c>
      <c r="G103" s="230">
        <f t="shared" ref="G103:N104" si="51">G105+G107+G109+G111+G113</f>
        <v>0</v>
      </c>
      <c r="H103" s="316">
        <f t="shared" si="51"/>
        <v>0</v>
      </c>
      <c r="I103" s="232">
        <f t="shared" si="51"/>
        <v>0</v>
      </c>
      <c r="J103" s="233">
        <f t="shared" si="51"/>
        <v>0</v>
      </c>
      <c r="K103" s="230">
        <f t="shared" si="51"/>
        <v>0</v>
      </c>
      <c r="L103" s="231">
        <f t="shared" si="51"/>
        <v>0</v>
      </c>
      <c r="M103" s="231">
        <f t="shared" si="51"/>
        <v>0</v>
      </c>
      <c r="N103" s="234">
        <f t="shared" si="51"/>
        <v>0</v>
      </c>
      <c r="P103" s="349"/>
      <c r="Q103" s="454"/>
    </row>
    <row r="104" spans="1:17" s="75" customFormat="1" ht="15" customHeight="1" x14ac:dyDescent="0.2">
      <c r="A104" s="880"/>
      <c r="B104" s="906"/>
      <c r="C104" s="884"/>
      <c r="D104" s="886"/>
      <c r="E104" s="235" t="s">
        <v>25</v>
      </c>
      <c r="F104" s="236">
        <f>F106+F108+F110+F112+F114</f>
        <v>5638</v>
      </c>
      <c r="G104" s="231">
        <f t="shared" si="51"/>
        <v>5638</v>
      </c>
      <c r="H104" s="316">
        <f t="shared" si="51"/>
        <v>5041</v>
      </c>
      <c r="I104" s="237">
        <f t="shared" si="51"/>
        <v>1334</v>
      </c>
      <c r="J104" s="238">
        <f t="shared" si="51"/>
        <v>3707</v>
      </c>
      <c r="K104" s="231">
        <f t="shared" si="51"/>
        <v>5638</v>
      </c>
      <c r="L104" s="231">
        <f t="shared" si="51"/>
        <v>0</v>
      </c>
      <c r="M104" s="231">
        <f t="shared" si="51"/>
        <v>597</v>
      </c>
      <c r="N104" s="234">
        <f t="shared" si="51"/>
        <v>597</v>
      </c>
      <c r="P104" s="233">
        <f t="shared" ref="P104:Q104" si="52">P106+P108+P110+P112+P114</f>
        <v>1334</v>
      </c>
      <c r="Q104" s="234">
        <f t="shared" si="52"/>
        <v>0</v>
      </c>
    </row>
    <row r="105" spans="1:17" s="75" customFormat="1" ht="15" hidden="1" customHeight="1" x14ac:dyDescent="0.2">
      <c r="A105" s="929"/>
      <c r="B105" s="889"/>
      <c r="C105" s="891" t="s">
        <v>120</v>
      </c>
      <c r="D105" s="893" t="s">
        <v>121</v>
      </c>
      <c r="E105" s="22" t="s">
        <v>24</v>
      </c>
      <c r="F105" s="23"/>
      <c r="G105" s="24"/>
      <c r="H105" s="317"/>
      <c r="I105" s="25"/>
      <c r="J105" s="26"/>
      <c r="K105" s="27"/>
      <c r="L105" s="47">
        <f t="shared" ref="L105:L114" si="53">F105-K105</f>
        <v>0</v>
      </c>
      <c r="M105" s="47">
        <f t="shared" ref="M105:M114" si="54">F105-H105</f>
        <v>0</v>
      </c>
      <c r="N105" s="48">
        <f t="shared" ref="N105:N114" si="55">K105-H105</f>
        <v>0</v>
      </c>
      <c r="P105" s="350"/>
      <c r="Q105" s="455"/>
    </row>
    <row r="106" spans="1:17" s="74" customFormat="1" ht="15" customHeight="1" x14ac:dyDescent="0.25">
      <c r="A106" s="930"/>
      <c r="B106" s="890"/>
      <c r="C106" s="892"/>
      <c r="D106" s="894"/>
      <c r="E106" s="29" t="s">
        <v>25</v>
      </c>
      <c r="F106" s="30">
        <v>0</v>
      </c>
      <c r="G106" s="31">
        <v>0</v>
      </c>
      <c r="H106" s="89">
        <f>I106+J106</f>
        <v>0</v>
      </c>
      <c r="I106" s="32"/>
      <c r="J106" s="33"/>
      <c r="K106" s="34"/>
      <c r="L106" s="35">
        <f t="shared" si="53"/>
        <v>0</v>
      </c>
      <c r="M106" s="35">
        <f t="shared" si="54"/>
        <v>0</v>
      </c>
      <c r="N106" s="36">
        <f t="shared" si="55"/>
        <v>0</v>
      </c>
      <c r="P106" s="349"/>
      <c r="Q106" s="452">
        <f t="shared" ref="Q106:Q114" si="56">P106-I106</f>
        <v>0</v>
      </c>
    </row>
    <row r="107" spans="1:17" s="74" customFormat="1" ht="15" hidden="1" customHeight="1" x14ac:dyDescent="0.25">
      <c r="A107" s="929"/>
      <c r="B107" s="889"/>
      <c r="C107" s="891" t="s">
        <v>122</v>
      </c>
      <c r="D107" s="893" t="s">
        <v>123</v>
      </c>
      <c r="E107" s="22" t="s">
        <v>24</v>
      </c>
      <c r="F107" s="37"/>
      <c r="G107" s="38"/>
      <c r="H107" s="89">
        <f t="shared" ref="H107:H114" si="57">I107+J107</f>
        <v>0</v>
      </c>
      <c r="I107" s="39"/>
      <c r="J107" s="40"/>
      <c r="K107" s="41"/>
      <c r="L107" s="42">
        <f t="shared" si="53"/>
        <v>0</v>
      </c>
      <c r="M107" s="42">
        <f t="shared" si="54"/>
        <v>0</v>
      </c>
      <c r="N107" s="43">
        <f t="shared" si="55"/>
        <v>0</v>
      </c>
      <c r="P107" s="349"/>
      <c r="Q107" s="452">
        <f t="shared" si="56"/>
        <v>0</v>
      </c>
    </row>
    <row r="108" spans="1:17" s="75" customFormat="1" ht="15" hidden="1" customHeight="1" x14ac:dyDescent="0.25">
      <c r="A108" s="930"/>
      <c r="B108" s="890"/>
      <c r="C108" s="892"/>
      <c r="D108" s="894"/>
      <c r="E108" s="29" t="s">
        <v>25</v>
      </c>
      <c r="F108" s="30"/>
      <c r="G108" s="31"/>
      <c r="H108" s="89">
        <f t="shared" si="57"/>
        <v>0</v>
      </c>
      <c r="I108" s="32"/>
      <c r="J108" s="33"/>
      <c r="K108" s="34"/>
      <c r="L108" s="35">
        <f t="shared" si="53"/>
        <v>0</v>
      </c>
      <c r="M108" s="35">
        <f t="shared" si="54"/>
        <v>0</v>
      </c>
      <c r="N108" s="36">
        <f t="shared" si="55"/>
        <v>0</v>
      </c>
      <c r="P108" s="350"/>
      <c r="Q108" s="452">
        <f t="shared" si="56"/>
        <v>0</v>
      </c>
    </row>
    <row r="109" spans="1:17" ht="15" hidden="1" customHeight="1" x14ac:dyDescent="0.25">
      <c r="A109" s="929"/>
      <c r="B109" s="889"/>
      <c r="C109" s="891" t="s">
        <v>124</v>
      </c>
      <c r="D109" s="893" t="s">
        <v>125</v>
      </c>
      <c r="E109" s="22" t="s">
        <v>24</v>
      </c>
      <c r="F109" s="37"/>
      <c r="G109" s="38"/>
      <c r="H109" s="89">
        <f t="shared" si="57"/>
        <v>0</v>
      </c>
      <c r="I109" s="39"/>
      <c r="J109" s="40"/>
      <c r="K109" s="41"/>
      <c r="L109" s="42">
        <f t="shared" si="53"/>
        <v>0</v>
      </c>
      <c r="M109" s="42">
        <f t="shared" si="54"/>
        <v>0</v>
      </c>
      <c r="N109" s="43">
        <f t="shared" si="55"/>
        <v>0</v>
      </c>
      <c r="P109" s="120"/>
      <c r="Q109" s="452">
        <f t="shared" si="56"/>
        <v>0</v>
      </c>
    </row>
    <row r="110" spans="1:17" ht="15" customHeight="1" x14ac:dyDescent="0.25">
      <c r="A110" s="930"/>
      <c r="B110" s="890"/>
      <c r="C110" s="892"/>
      <c r="D110" s="894"/>
      <c r="E110" s="29" t="s">
        <v>25</v>
      </c>
      <c r="F110" s="30">
        <v>4100</v>
      </c>
      <c r="G110" s="31">
        <v>4100</v>
      </c>
      <c r="H110" s="89">
        <f t="shared" si="57"/>
        <v>3956</v>
      </c>
      <c r="I110" s="32">
        <v>696</v>
      </c>
      <c r="J110" s="33">
        <v>3260</v>
      </c>
      <c r="K110" s="34">
        <v>4100</v>
      </c>
      <c r="L110" s="35">
        <f t="shared" si="53"/>
        <v>0</v>
      </c>
      <c r="M110" s="35">
        <f t="shared" si="54"/>
        <v>144</v>
      </c>
      <c r="N110" s="36">
        <f t="shared" si="55"/>
        <v>144</v>
      </c>
      <c r="P110" s="120">
        <v>696</v>
      </c>
      <c r="Q110" s="452">
        <f t="shared" si="56"/>
        <v>0</v>
      </c>
    </row>
    <row r="111" spans="1:17" ht="15" hidden="1" customHeight="1" x14ac:dyDescent="0.25">
      <c r="A111" s="929"/>
      <c r="B111" s="889"/>
      <c r="C111" s="891" t="s">
        <v>126</v>
      </c>
      <c r="D111" s="893" t="s">
        <v>127</v>
      </c>
      <c r="E111" s="22" t="s">
        <v>24</v>
      </c>
      <c r="F111" s="37"/>
      <c r="G111" s="38"/>
      <c r="H111" s="89">
        <f t="shared" si="57"/>
        <v>0</v>
      </c>
      <c r="I111" s="39"/>
      <c r="J111" s="40"/>
      <c r="K111" s="41"/>
      <c r="L111" s="42">
        <f t="shared" si="53"/>
        <v>0</v>
      </c>
      <c r="M111" s="42">
        <f t="shared" si="54"/>
        <v>0</v>
      </c>
      <c r="N111" s="43">
        <f t="shared" si="55"/>
        <v>0</v>
      </c>
      <c r="P111" s="120"/>
      <c r="Q111" s="452">
        <f t="shared" si="56"/>
        <v>0</v>
      </c>
    </row>
    <row r="112" spans="1:17" ht="15" customHeight="1" x14ac:dyDescent="0.25">
      <c r="A112" s="930"/>
      <c r="B112" s="890"/>
      <c r="C112" s="892"/>
      <c r="D112" s="894"/>
      <c r="E112" s="29" t="s">
        <v>25</v>
      </c>
      <c r="F112" s="30">
        <v>0</v>
      </c>
      <c r="G112" s="31">
        <v>0</v>
      </c>
      <c r="H112" s="89">
        <f t="shared" si="57"/>
        <v>0</v>
      </c>
      <c r="I112" s="32"/>
      <c r="J112" s="33"/>
      <c r="K112" s="34"/>
      <c r="L112" s="35">
        <f t="shared" si="53"/>
        <v>0</v>
      </c>
      <c r="M112" s="35">
        <f t="shared" si="54"/>
        <v>0</v>
      </c>
      <c r="N112" s="36">
        <f t="shared" si="55"/>
        <v>0</v>
      </c>
      <c r="P112" s="120"/>
      <c r="Q112" s="452">
        <f t="shared" si="56"/>
        <v>0</v>
      </c>
    </row>
    <row r="113" spans="1:17" ht="15" hidden="1" customHeight="1" x14ac:dyDescent="0.25">
      <c r="A113" s="929"/>
      <c r="B113" s="889"/>
      <c r="C113" s="891" t="s">
        <v>128</v>
      </c>
      <c r="D113" s="893" t="s">
        <v>129</v>
      </c>
      <c r="E113" s="22" t="s">
        <v>24</v>
      </c>
      <c r="F113" s="50"/>
      <c r="G113" s="51"/>
      <c r="H113" s="89">
        <f t="shared" si="57"/>
        <v>0</v>
      </c>
      <c r="I113" s="52"/>
      <c r="J113" s="53"/>
      <c r="K113" s="54"/>
      <c r="L113" s="55">
        <f t="shared" si="53"/>
        <v>0</v>
      </c>
      <c r="M113" s="55">
        <f t="shared" si="54"/>
        <v>0</v>
      </c>
      <c r="N113" s="56">
        <f t="shared" si="55"/>
        <v>0</v>
      </c>
      <c r="P113" s="120"/>
      <c r="Q113" s="452">
        <f t="shared" si="56"/>
        <v>0</v>
      </c>
    </row>
    <row r="114" spans="1:17" ht="15" customHeight="1" x14ac:dyDescent="0.25">
      <c r="A114" s="934"/>
      <c r="B114" s="935"/>
      <c r="C114" s="936"/>
      <c r="D114" s="937"/>
      <c r="E114" s="57" t="s">
        <v>25</v>
      </c>
      <c r="F114" s="58">
        <v>1538</v>
      </c>
      <c r="G114" s="59">
        <v>1538</v>
      </c>
      <c r="H114" s="89">
        <f t="shared" si="57"/>
        <v>1085</v>
      </c>
      <c r="I114" s="60">
        <v>638</v>
      </c>
      <c r="J114" s="61">
        <v>447</v>
      </c>
      <c r="K114" s="62">
        <v>1538</v>
      </c>
      <c r="L114" s="63">
        <f t="shared" si="53"/>
        <v>0</v>
      </c>
      <c r="M114" s="63">
        <f t="shared" si="54"/>
        <v>453</v>
      </c>
      <c r="N114" s="64">
        <f t="shared" si="55"/>
        <v>453</v>
      </c>
      <c r="P114" s="120">
        <v>638</v>
      </c>
      <c r="Q114" s="452">
        <f t="shared" si="56"/>
        <v>0</v>
      </c>
    </row>
    <row r="115" spans="1:17" ht="15" hidden="1" customHeight="1" x14ac:dyDescent="0.25">
      <c r="A115" s="953"/>
      <c r="B115" s="954"/>
      <c r="C115" s="955" t="s">
        <v>130</v>
      </c>
      <c r="D115" s="956" t="s">
        <v>131</v>
      </c>
      <c r="E115" s="259" t="s">
        <v>24</v>
      </c>
      <c r="F115" s="260">
        <f>F117+F119</f>
        <v>0</v>
      </c>
      <c r="G115" s="261">
        <f t="shared" ref="G115:N116" si="58">G117+G119</f>
        <v>0</v>
      </c>
      <c r="H115" s="321">
        <f t="shared" si="58"/>
        <v>0</v>
      </c>
      <c r="I115" s="263">
        <f t="shared" si="58"/>
        <v>0</v>
      </c>
      <c r="J115" s="264">
        <f t="shared" si="58"/>
        <v>0</v>
      </c>
      <c r="K115" s="261">
        <f t="shared" si="58"/>
        <v>0</v>
      </c>
      <c r="L115" s="262">
        <f t="shared" si="58"/>
        <v>0</v>
      </c>
      <c r="M115" s="262">
        <f t="shared" si="58"/>
        <v>0</v>
      </c>
      <c r="N115" s="265">
        <f t="shared" si="58"/>
        <v>0</v>
      </c>
      <c r="P115" s="120"/>
      <c r="Q115" s="126"/>
    </row>
    <row r="116" spans="1:17" ht="30.75" customHeight="1" x14ac:dyDescent="0.25">
      <c r="A116" s="953"/>
      <c r="B116" s="954"/>
      <c r="C116" s="955"/>
      <c r="D116" s="957"/>
      <c r="E116" s="235" t="s">
        <v>25</v>
      </c>
      <c r="F116" s="266">
        <f>F118+F120</f>
        <v>1799866</v>
      </c>
      <c r="G116" s="262">
        <f t="shared" si="58"/>
        <v>1799866</v>
      </c>
      <c r="H116" s="321">
        <f t="shared" si="58"/>
        <v>10080</v>
      </c>
      <c r="I116" s="267">
        <f t="shared" si="58"/>
        <v>10080</v>
      </c>
      <c r="J116" s="268">
        <f t="shared" si="58"/>
        <v>0</v>
      </c>
      <c r="K116" s="262">
        <f t="shared" si="58"/>
        <v>10080</v>
      </c>
      <c r="L116" s="262">
        <f t="shared" si="58"/>
        <v>1789786</v>
      </c>
      <c r="M116" s="262">
        <f t="shared" si="58"/>
        <v>1789786</v>
      </c>
      <c r="N116" s="265">
        <f t="shared" si="58"/>
        <v>0</v>
      </c>
      <c r="P116" s="351">
        <f>P120</f>
        <v>10080</v>
      </c>
      <c r="Q116" s="305">
        <f>Q120</f>
        <v>0</v>
      </c>
    </row>
    <row r="117" spans="1:17" ht="15" hidden="1" customHeight="1" x14ac:dyDescent="0.25">
      <c r="A117" s="887"/>
      <c r="B117" s="958"/>
      <c r="C117" s="941" t="s">
        <v>132</v>
      </c>
      <c r="D117" s="943" t="s">
        <v>133</v>
      </c>
      <c r="E117" s="76" t="s">
        <v>24</v>
      </c>
      <c r="F117" s="77"/>
      <c r="G117" s="78"/>
      <c r="H117" s="322"/>
      <c r="I117" s="79"/>
      <c r="J117" s="80"/>
      <c r="K117" s="81"/>
      <c r="L117" s="82"/>
      <c r="M117" s="82"/>
      <c r="N117" s="83"/>
      <c r="P117" s="120"/>
      <c r="Q117" s="126"/>
    </row>
    <row r="118" spans="1:17" ht="15" hidden="1" customHeight="1" x14ac:dyDescent="0.25">
      <c r="A118" s="888"/>
      <c r="B118" s="959"/>
      <c r="C118" s="960"/>
      <c r="D118" s="961"/>
      <c r="E118" s="29" t="s">
        <v>25</v>
      </c>
      <c r="F118" s="84"/>
      <c r="G118" s="85"/>
      <c r="H118" s="89"/>
      <c r="I118" s="86"/>
      <c r="J118" s="87"/>
      <c r="K118" s="88"/>
      <c r="L118" s="89"/>
      <c r="M118" s="89"/>
      <c r="N118" s="90"/>
      <c r="P118" s="120"/>
      <c r="Q118" s="126"/>
    </row>
    <row r="119" spans="1:17" ht="22.5" hidden="1" customHeight="1" x14ac:dyDescent="0.25">
      <c r="A119" s="938"/>
      <c r="B119" s="889"/>
      <c r="C119" s="941" t="s">
        <v>134</v>
      </c>
      <c r="D119" s="943" t="s">
        <v>135</v>
      </c>
      <c r="E119" s="76" t="s">
        <v>24</v>
      </c>
      <c r="F119" s="77"/>
      <c r="G119" s="78"/>
      <c r="H119" s="322"/>
      <c r="I119" s="79"/>
      <c r="J119" s="80"/>
      <c r="K119" s="81"/>
      <c r="L119" s="82">
        <f t="shared" ref="L119:L120" si="59">F119-K119</f>
        <v>0</v>
      </c>
      <c r="M119" s="82">
        <f t="shared" ref="M119:M120" si="60">F119-H119</f>
        <v>0</v>
      </c>
      <c r="N119" s="83">
        <f t="shared" ref="N119:N120" si="61">K119-H119</f>
        <v>0</v>
      </c>
      <c r="P119" s="120"/>
      <c r="Q119" s="126"/>
    </row>
    <row r="120" spans="1:17" ht="43.5" customHeight="1" thickBot="1" x14ac:dyDescent="0.3">
      <c r="A120" s="939"/>
      <c r="B120" s="940"/>
      <c r="C120" s="942"/>
      <c r="D120" s="944"/>
      <c r="E120" s="91" t="s">
        <v>25</v>
      </c>
      <c r="F120" s="66">
        <v>1799866</v>
      </c>
      <c r="G120" s="67">
        <v>1799866</v>
      </c>
      <c r="H120" s="92">
        <f>I120+J120</f>
        <v>10080</v>
      </c>
      <c r="I120" s="68">
        <v>10080</v>
      </c>
      <c r="J120" s="145">
        <v>0</v>
      </c>
      <c r="K120" s="70">
        <v>10080</v>
      </c>
      <c r="L120" s="71">
        <f t="shared" si="59"/>
        <v>1789786</v>
      </c>
      <c r="M120" s="71">
        <f t="shared" si="60"/>
        <v>1789786</v>
      </c>
      <c r="N120" s="72">
        <f t="shared" si="61"/>
        <v>0</v>
      </c>
      <c r="P120" s="120">
        <v>10080</v>
      </c>
      <c r="Q120" s="452">
        <f t="shared" ref="Q120" si="62">P120-I120</f>
        <v>0</v>
      </c>
    </row>
    <row r="121" spans="1:17" ht="22.5" hidden="1" customHeight="1" x14ac:dyDescent="0.25">
      <c r="A121" s="945"/>
      <c r="B121" s="947"/>
      <c r="C121" s="949" t="s">
        <v>136</v>
      </c>
      <c r="D121" s="951" t="s">
        <v>137</v>
      </c>
      <c r="E121" s="146" t="s">
        <v>24</v>
      </c>
      <c r="F121" s="147"/>
      <c r="G121" s="148"/>
      <c r="H121" s="323"/>
      <c r="I121" s="149"/>
      <c r="J121" s="150"/>
      <c r="K121" s="151"/>
      <c r="L121" s="152"/>
      <c r="M121" s="152"/>
      <c r="N121" s="153"/>
      <c r="P121" s="120"/>
      <c r="Q121" s="126"/>
    </row>
    <row r="122" spans="1:17" ht="22.5" hidden="1" customHeight="1" x14ac:dyDescent="0.25">
      <c r="A122" s="946"/>
      <c r="B122" s="948"/>
      <c r="C122" s="950"/>
      <c r="D122" s="952"/>
      <c r="E122" s="154" t="s">
        <v>25</v>
      </c>
      <c r="F122" s="155"/>
      <c r="G122" s="156"/>
      <c r="H122" s="324"/>
      <c r="I122" s="157"/>
      <c r="J122" s="158"/>
      <c r="K122" s="159"/>
      <c r="L122" s="160"/>
      <c r="M122" s="160"/>
      <c r="N122" s="161"/>
      <c r="P122" s="93">
        <f t="shared" ref="P122:Q122" si="63">P124+P132</f>
        <v>0</v>
      </c>
      <c r="Q122" s="94">
        <f t="shared" si="63"/>
        <v>0</v>
      </c>
    </row>
    <row r="123" spans="1:17" ht="15" hidden="1" customHeight="1" x14ac:dyDescent="0.25">
      <c r="A123" s="931"/>
      <c r="B123" s="925"/>
      <c r="C123" s="967" t="s">
        <v>138</v>
      </c>
      <c r="D123" s="968" t="s">
        <v>139</v>
      </c>
      <c r="E123" s="146" t="s">
        <v>24</v>
      </c>
      <c r="F123" s="162"/>
      <c r="G123" s="163"/>
      <c r="H123" s="325"/>
      <c r="I123" s="164"/>
      <c r="J123" s="165"/>
      <c r="K123" s="166"/>
      <c r="L123" s="167"/>
      <c r="M123" s="167"/>
      <c r="N123" s="168"/>
      <c r="P123" s="345"/>
      <c r="Q123" s="118"/>
    </row>
    <row r="124" spans="1:17" ht="15" hidden="1" customHeight="1" x14ac:dyDescent="0.25">
      <c r="A124" s="932"/>
      <c r="B124" s="926"/>
      <c r="C124" s="950"/>
      <c r="D124" s="952"/>
      <c r="E124" s="154" t="s">
        <v>25</v>
      </c>
      <c r="F124" s="169"/>
      <c r="G124" s="170"/>
      <c r="H124" s="326"/>
      <c r="I124" s="171"/>
      <c r="J124" s="172"/>
      <c r="K124" s="173"/>
      <c r="L124" s="174"/>
      <c r="M124" s="174"/>
      <c r="N124" s="175"/>
      <c r="P124" s="345"/>
      <c r="Q124" s="118"/>
    </row>
    <row r="125" spans="1:17" ht="15" hidden="1" customHeight="1" x14ac:dyDescent="0.25">
      <c r="A125" s="962"/>
      <c r="B125" s="903"/>
      <c r="C125" s="891" t="s">
        <v>140</v>
      </c>
      <c r="D125" s="912" t="s">
        <v>141</v>
      </c>
      <c r="E125" s="176" t="s">
        <v>24</v>
      </c>
      <c r="F125" s="177"/>
      <c r="G125" s="178"/>
      <c r="H125" s="327"/>
      <c r="I125" s="179"/>
      <c r="J125" s="96"/>
      <c r="K125" s="81"/>
      <c r="L125" s="82"/>
      <c r="M125" s="82"/>
      <c r="N125" s="83"/>
      <c r="P125" s="345"/>
      <c r="Q125" s="118"/>
    </row>
    <row r="126" spans="1:17" ht="15" hidden="1" customHeight="1" x14ac:dyDescent="0.25">
      <c r="A126" s="963"/>
      <c r="B126" s="904"/>
      <c r="C126" s="892"/>
      <c r="D126" s="933"/>
      <c r="E126" s="180" t="s">
        <v>25</v>
      </c>
      <c r="F126" s="181"/>
      <c r="G126" s="182"/>
      <c r="H126" s="328"/>
      <c r="I126" s="183"/>
      <c r="J126" s="97"/>
      <c r="K126" s="88"/>
      <c r="L126" s="89"/>
      <c r="M126" s="89"/>
      <c r="N126" s="90"/>
      <c r="P126" s="345"/>
      <c r="Q126" s="118"/>
    </row>
    <row r="127" spans="1:17" ht="15" hidden="1" customHeight="1" x14ac:dyDescent="0.25">
      <c r="A127" s="962"/>
      <c r="B127" s="903"/>
      <c r="C127" s="891" t="s">
        <v>142</v>
      </c>
      <c r="D127" s="912" t="s">
        <v>143</v>
      </c>
      <c r="E127" s="176" t="s">
        <v>24</v>
      </c>
      <c r="F127" s="177"/>
      <c r="G127" s="178"/>
      <c r="H127" s="327"/>
      <c r="I127" s="179"/>
      <c r="J127" s="96"/>
      <c r="K127" s="81"/>
      <c r="L127" s="82"/>
      <c r="M127" s="82"/>
      <c r="N127" s="83"/>
      <c r="P127" s="345"/>
      <c r="Q127" s="118"/>
    </row>
    <row r="128" spans="1:17" ht="15" hidden="1" customHeight="1" x14ac:dyDescent="0.25">
      <c r="A128" s="963"/>
      <c r="B128" s="904"/>
      <c r="C128" s="892"/>
      <c r="D128" s="933"/>
      <c r="E128" s="180" t="s">
        <v>25</v>
      </c>
      <c r="F128" s="181"/>
      <c r="G128" s="182"/>
      <c r="H128" s="328"/>
      <c r="I128" s="183"/>
      <c r="J128" s="97"/>
      <c r="K128" s="88"/>
      <c r="L128" s="89"/>
      <c r="M128" s="89"/>
      <c r="N128" s="90"/>
      <c r="P128" s="345"/>
      <c r="Q128" s="118"/>
    </row>
    <row r="129" spans="1:17" ht="15" hidden="1" customHeight="1" x14ac:dyDescent="0.25">
      <c r="A129" s="962"/>
      <c r="B129" s="903"/>
      <c r="C129" s="891" t="s">
        <v>144</v>
      </c>
      <c r="D129" s="912" t="s">
        <v>145</v>
      </c>
      <c r="E129" s="184" t="s">
        <v>24</v>
      </c>
      <c r="F129" s="98"/>
      <c r="G129" s="99"/>
      <c r="H129" s="329"/>
      <c r="I129" s="100"/>
      <c r="J129" s="101"/>
      <c r="K129" s="102"/>
      <c r="L129" s="103"/>
      <c r="M129" s="103"/>
      <c r="N129" s="104"/>
      <c r="P129" s="345"/>
      <c r="Q129" s="118"/>
    </row>
    <row r="130" spans="1:17" ht="15" hidden="1" customHeight="1" x14ac:dyDescent="0.25">
      <c r="A130" s="964"/>
      <c r="B130" s="965"/>
      <c r="C130" s="936"/>
      <c r="D130" s="966"/>
      <c r="E130" s="116" t="s">
        <v>25</v>
      </c>
      <c r="F130" s="105"/>
      <c r="G130" s="106"/>
      <c r="H130" s="110"/>
      <c r="I130" s="107"/>
      <c r="J130" s="108"/>
      <c r="K130" s="109"/>
      <c r="L130" s="110"/>
      <c r="M130" s="110"/>
      <c r="N130" s="111"/>
      <c r="P130" s="345"/>
      <c r="Q130" s="118"/>
    </row>
    <row r="131" spans="1:17" ht="15" hidden="1" customHeight="1" x14ac:dyDescent="0.25">
      <c r="A131" s="931"/>
      <c r="B131" s="972"/>
      <c r="C131" s="967" t="s">
        <v>146</v>
      </c>
      <c r="D131" s="968" t="s">
        <v>147</v>
      </c>
      <c r="E131" s="146" t="s">
        <v>24</v>
      </c>
      <c r="F131" s="185"/>
      <c r="G131" s="186"/>
      <c r="H131" s="330"/>
      <c r="I131" s="187"/>
      <c r="J131" s="188"/>
      <c r="K131" s="189"/>
      <c r="L131" s="190"/>
      <c r="M131" s="190"/>
      <c r="N131" s="191"/>
      <c r="P131" s="345"/>
      <c r="Q131" s="118"/>
    </row>
    <row r="132" spans="1:17" ht="15" hidden="1" customHeight="1" x14ac:dyDescent="0.25">
      <c r="A132" s="932"/>
      <c r="B132" s="973"/>
      <c r="C132" s="950"/>
      <c r="D132" s="952"/>
      <c r="E132" s="154" t="s">
        <v>25</v>
      </c>
      <c r="F132" s="169"/>
      <c r="G132" s="170"/>
      <c r="H132" s="326"/>
      <c r="I132" s="171"/>
      <c r="J132" s="172"/>
      <c r="K132" s="173"/>
      <c r="L132" s="174"/>
      <c r="M132" s="174"/>
      <c r="N132" s="175"/>
      <c r="P132" s="363">
        <f t="shared" ref="P132:Q132" si="64">P134+P136+P138</f>
        <v>0</v>
      </c>
      <c r="Q132" s="95">
        <f t="shared" si="64"/>
        <v>0</v>
      </c>
    </row>
    <row r="133" spans="1:17" ht="15" hidden="1" customHeight="1" x14ac:dyDescent="0.25">
      <c r="A133" s="969"/>
      <c r="B133" s="903"/>
      <c r="C133" s="891" t="s">
        <v>140</v>
      </c>
      <c r="D133" s="912" t="s">
        <v>148</v>
      </c>
      <c r="E133" s="76" t="s">
        <v>24</v>
      </c>
      <c r="F133" s="77"/>
      <c r="G133" s="78"/>
      <c r="H133" s="322"/>
      <c r="I133" s="79"/>
      <c r="J133" s="96"/>
      <c r="K133" s="81"/>
      <c r="L133" s="82"/>
      <c r="M133" s="82"/>
      <c r="N133" s="83"/>
      <c r="P133" s="120"/>
      <c r="Q133" s="126"/>
    </row>
    <row r="134" spans="1:17" ht="15" hidden="1" customHeight="1" x14ac:dyDescent="0.25">
      <c r="A134" s="970"/>
      <c r="B134" s="904"/>
      <c r="C134" s="892"/>
      <c r="D134" s="933"/>
      <c r="E134" s="29" t="s">
        <v>25</v>
      </c>
      <c r="F134" s="84"/>
      <c r="G134" s="85"/>
      <c r="H134" s="89"/>
      <c r="I134" s="86"/>
      <c r="J134" s="97"/>
      <c r="K134" s="88"/>
      <c r="L134" s="89"/>
      <c r="M134" s="89"/>
      <c r="N134" s="90"/>
      <c r="P134" s="120"/>
      <c r="Q134" s="126"/>
    </row>
    <row r="135" spans="1:17" ht="15" hidden="1" customHeight="1" x14ac:dyDescent="0.25">
      <c r="A135" s="969"/>
      <c r="B135" s="903"/>
      <c r="C135" s="891" t="s">
        <v>142</v>
      </c>
      <c r="D135" s="912" t="s">
        <v>149</v>
      </c>
      <c r="E135" s="76" t="s">
        <v>24</v>
      </c>
      <c r="F135" s="77"/>
      <c r="G135" s="78"/>
      <c r="H135" s="322"/>
      <c r="I135" s="79"/>
      <c r="J135" s="96"/>
      <c r="K135" s="81"/>
      <c r="L135" s="82"/>
      <c r="M135" s="82"/>
      <c r="N135" s="83"/>
      <c r="P135" s="120"/>
      <c r="Q135" s="126"/>
    </row>
    <row r="136" spans="1:17" ht="15" hidden="1" customHeight="1" x14ac:dyDescent="0.25">
      <c r="A136" s="970"/>
      <c r="B136" s="904"/>
      <c r="C136" s="892"/>
      <c r="D136" s="933"/>
      <c r="E136" s="29" t="s">
        <v>25</v>
      </c>
      <c r="F136" s="84"/>
      <c r="G136" s="85"/>
      <c r="H136" s="89"/>
      <c r="I136" s="86"/>
      <c r="J136" s="97"/>
      <c r="K136" s="88"/>
      <c r="L136" s="89"/>
      <c r="M136" s="89"/>
      <c r="N136" s="90"/>
      <c r="P136" s="120"/>
      <c r="Q136" s="452">
        <f t="shared" ref="Q136" si="65">P136-I136</f>
        <v>0</v>
      </c>
    </row>
    <row r="137" spans="1:17" ht="15" hidden="1" customHeight="1" x14ac:dyDescent="0.25">
      <c r="A137" s="962"/>
      <c r="B137" s="903"/>
      <c r="C137" s="891" t="s">
        <v>144</v>
      </c>
      <c r="D137" s="912" t="s">
        <v>150</v>
      </c>
      <c r="E137" s="76" t="s">
        <v>24</v>
      </c>
      <c r="F137" s="98"/>
      <c r="G137" s="99"/>
      <c r="H137" s="329"/>
      <c r="I137" s="100"/>
      <c r="J137" s="101"/>
      <c r="K137" s="102"/>
      <c r="L137" s="103"/>
      <c r="M137" s="103"/>
      <c r="N137" s="104"/>
      <c r="P137" s="120"/>
      <c r="Q137" s="126"/>
    </row>
    <row r="138" spans="1:17" ht="15" hidden="1" customHeight="1" x14ac:dyDescent="0.25">
      <c r="A138" s="971"/>
      <c r="B138" s="965"/>
      <c r="C138" s="936"/>
      <c r="D138" s="966"/>
      <c r="E138" s="57" t="s">
        <v>25</v>
      </c>
      <c r="F138" s="105"/>
      <c r="G138" s="106"/>
      <c r="H138" s="110"/>
      <c r="I138" s="107"/>
      <c r="J138" s="108"/>
      <c r="K138" s="109"/>
      <c r="L138" s="110"/>
      <c r="M138" s="110"/>
      <c r="N138" s="111"/>
      <c r="P138" s="120"/>
      <c r="Q138" s="126"/>
    </row>
    <row r="139" spans="1:17" ht="15" hidden="1" customHeight="1" x14ac:dyDescent="0.25">
      <c r="A139" s="982"/>
      <c r="B139" s="984"/>
      <c r="C139" s="985" t="s">
        <v>151</v>
      </c>
      <c r="D139" s="987" t="s">
        <v>152</v>
      </c>
      <c r="E139" s="259" t="s">
        <v>24</v>
      </c>
      <c r="F139" s="269">
        <f t="shared" ref="F139:N139" si="66">F144</f>
        <v>7526</v>
      </c>
      <c r="G139" s="270">
        <f t="shared" si="66"/>
        <v>7526</v>
      </c>
      <c r="H139" s="371">
        <f t="shared" si="66"/>
        <v>7524</v>
      </c>
      <c r="I139" s="271">
        <f t="shared" si="66"/>
        <v>7524</v>
      </c>
      <c r="J139" s="272">
        <f t="shared" si="66"/>
        <v>0</v>
      </c>
      <c r="K139" s="270">
        <f t="shared" si="66"/>
        <v>7526</v>
      </c>
      <c r="L139" s="372">
        <f t="shared" si="66"/>
        <v>0</v>
      </c>
      <c r="M139" s="372">
        <f t="shared" si="66"/>
        <v>2</v>
      </c>
      <c r="N139" s="373">
        <f t="shared" si="66"/>
        <v>2</v>
      </c>
      <c r="P139" s="120"/>
      <c r="Q139" s="126"/>
    </row>
    <row r="140" spans="1:17" ht="15" customHeight="1" x14ac:dyDescent="0.25">
      <c r="A140" s="983"/>
      <c r="B140" s="954"/>
      <c r="C140" s="986"/>
      <c r="D140" s="988"/>
      <c r="E140" s="235" t="s">
        <v>25</v>
      </c>
      <c r="F140" s="370">
        <f>F144+F142</f>
        <v>7526</v>
      </c>
      <c r="G140" s="273">
        <f>G144+G142</f>
        <v>7526</v>
      </c>
      <c r="H140" s="324">
        <f t="shared" ref="H140:N140" si="67">H142+H144</f>
        <v>7524</v>
      </c>
      <c r="I140" s="353">
        <f t="shared" si="67"/>
        <v>7524</v>
      </c>
      <c r="J140" s="352">
        <f t="shared" si="67"/>
        <v>0</v>
      </c>
      <c r="K140" s="354">
        <f t="shared" si="67"/>
        <v>7526</v>
      </c>
      <c r="L140" s="273">
        <f t="shared" si="67"/>
        <v>0</v>
      </c>
      <c r="M140" s="273">
        <f t="shared" si="67"/>
        <v>2</v>
      </c>
      <c r="N140" s="274">
        <f t="shared" si="67"/>
        <v>2</v>
      </c>
      <c r="P140" s="485">
        <f t="shared" ref="P140:Q140" si="68">P142+P144</f>
        <v>7524</v>
      </c>
      <c r="Q140" s="274">
        <f t="shared" si="68"/>
        <v>0</v>
      </c>
    </row>
    <row r="141" spans="1:17" ht="15" hidden="1" customHeight="1" x14ac:dyDescent="0.25">
      <c r="A141" s="989"/>
      <c r="B141" s="990"/>
      <c r="C141" s="991" t="s">
        <v>153</v>
      </c>
      <c r="D141" s="992" t="s">
        <v>154</v>
      </c>
      <c r="E141" s="112" t="s">
        <v>24</v>
      </c>
      <c r="F141" s="77"/>
      <c r="G141" s="78"/>
      <c r="H141" s="322"/>
      <c r="I141" s="79"/>
      <c r="J141" s="96"/>
      <c r="K141" s="81"/>
      <c r="L141" s="82"/>
      <c r="M141" s="82"/>
      <c r="N141" s="83"/>
      <c r="P141" s="120"/>
      <c r="Q141" s="126"/>
    </row>
    <row r="142" spans="1:17" ht="15" hidden="1" customHeight="1" x14ac:dyDescent="0.25">
      <c r="A142" s="989"/>
      <c r="B142" s="990"/>
      <c r="C142" s="991"/>
      <c r="D142" s="992"/>
      <c r="E142" s="113" t="s">
        <v>25</v>
      </c>
      <c r="F142" s="84"/>
      <c r="G142" s="85"/>
      <c r="H142" s="89"/>
      <c r="I142" s="86"/>
      <c r="J142" s="97"/>
      <c r="K142" s="88"/>
      <c r="L142" s="89"/>
      <c r="M142" s="89"/>
      <c r="N142" s="90"/>
      <c r="P142" s="120"/>
      <c r="Q142" s="452">
        <f t="shared" ref="Q142:Q144" si="69">P142-I142</f>
        <v>0</v>
      </c>
    </row>
    <row r="143" spans="1:17" ht="15" hidden="1" customHeight="1" x14ac:dyDescent="0.25">
      <c r="A143" s="475"/>
      <c r="B143" s="476"/>
      <c r="C143" s="891" t="s">
        <v>155</v>
      </c>
      <c r="D143" s="974" t="s">
        <v>156</v>
      </c>
      <c r="E143" s="113"/>
      <c r="F143" s="84"/>
      <c r="G143" s="88"/>
      <c r="H143" s="193"/>
      <c r="I143" s="192"/>
      <c r="J143" s="97"/>
      <c r="K143" s="88"/>
      <c r="L143" s="193"/>
      <c r="M143" s="193"/>
      <c r="N143" s="194"/>
      <c r="P143" s="120"/>
      <c r="Q143" s="452">
        <f t="shared" si="69"/>
        <v>0</v>
      </c>
    </row>
    <row r="144" spans="1:17" ht="15" customHeight="1" thickBot="1" x14ac:dyDescent="0.3">
      <c r="A144" s="114"/>
      <c r="B144" s="115"/>
      <c r="C144" s="911"/>
      <c r="D144" s="975"/>
      <c r="E144" s="65"/>
      <c r="F144" s="66">
        <v>7526</v>
      </c>
      <c r="G144" s="70">
        <v>7526</v>
      </c>
      <c r="H144" s="331">
        <f>I144+J144</f>
        <v>7524</v>
      </c>
      <c r="I144" s="195">
        <v>7524</v>
      </c>
      <c r="J144" s="69">
        <v>0</v>
      </c>
      <c r="K144" s="70">
        <v>7526</v>
      </c>
      <c r="L144" s="196">
        <f t="shared" ref="L144" si="70">F144-K144</f>
        <v>0</v>
      </c>
      <c r="M144" s="196">
        <f t="shared" ref="M144" si="71">F144-H144</f>
        <v>2</v>
      </c>
      <c r="N144" s="197">
        <f t="shared" ref="N144" si="72">K144-H144</f>
        <v>2</v>
      </c>
      <c r="P144" s="120">
        <v>7524</v>
      </c>
      <c r="Q144" s="452">
        <f t="shared" si="69"/>
        <v>0</v>
      </c>
    </row>
    <row r="145" spans="1:17" ht="15" hidden="1" customHeight="1" x14ac:dyDescent="0.25">
      <c r="A145" s="976"/>
      <c r="B145" s="978"/>
      <c r="C145" s="884" t="s">
        <v>157</v>
      </c>
      <c r="D145" s="886" t="s">
        <v>158</v>
      </c>
      <c r="E145" s="275" t="s">
        <v>24</v>
      </c>
      <c r="F145" s="276">
        <f>F147</f>
        <v>0</v>
      </c>
      <c r="G145" s="277">
        <f t="shared" ref="G145:N146" si="73">G147</f>
        <v>0</v>
      </c>
      <c r="H145" s="332">
        <f t="shared" si="73"/>
        <v>0</v>
      </c>
      <c r="I145" s="279">
        <f t="shared" si="73"/>
        <v>0</v>
      </c>
      <c r="J145" s="280">
        <f t="shared" si="73"/>
        <v>0</v>
      </c>
      <c r="K145" s="277">
        <f t="shared" si="73"/>
        <v>0</v>
      </c>
      <c r="L145" s="278">
        <f t="shared" si="73"/>
        <v>0</v>
      </c>
      <c r="M145" s="278">
        <f t="shared" si="73"/>
        <v>0</v>
      </c>
      <c r="N145" s="281">
        <f t="shared" si="73"/>
        <v>0</v>
      </c>
      <c r="P145" s="120"/>
      <c r="Q145" s="126"/>
    </row>
    <row r="146" spans="1:17" ht="15" customHeight="1" x14ac:dyDescent="0.25">
      <c r="A146" s="977"/>
      <c r="B146" s="979"/>
      <c r="C146" s="980"/>
      <c r="D146" s="981"/>
      <c r="E146" s="235" t="s">
        <v>25</v>
      </c>
      <c r="F146" s="282">
        <f>F148</f>
        <v>73000</v>
      </c>
      <c r="G146" s="283">
        <f t="shared" si="73"/>
        <v>73000</v>
      </c>
      <c r="H146" s="333">
        <f t="shared" si="73"/>
        <v>72709</v>
      </c>
      <c r="I146" s="284">
        <f t="shared" si="73"/>
        <v>0</v>
      </c>
      <c r="J146" s="285">
        <f t="shared" si="73"/>
        <v>72709</v>
      </c>
      <c r="K146" s="283">
        <f t="shared" si="73"/>
        <v>72709</v>
      </c>
      <c r="L146" s="283">
        <f t="shared" si="73"/>
        <v>291</v>
      </c>
      <c r="M146" s="283">
        <f t="shared" si="73"/>
        <v>291</v>
      </c>
      <c r="N146" s="286">
        <f t="shared" si="73"/>
        <v>0</v>
      </c>
      <c r="P146" s="487">
        <f t="shared" ref="P146:Q146" si="74">P148</f>
        <v>0</v>
      </c>
      <c r="Q146" s="286">
        <f t="shared" si="74"/>
        <v>0</v>
      </c>
    </row>
    <row r="147" spans="1:17" ht="15" hidden="1" customHeight="1" x14ac:dyDescent="0.25">
      <c r="A147" s="995"/>
      <c r="B147" s="905"/>
      <c r="C147" s="901" t="s">
        <v>159</v>
      </c>
      <c r="D147" s="885" t="s">
        <v>160</v>
      </c>
      <c r="E147" s="287" t="s">
        <v>24</v>
      </c>
      <c r="F147" s="236">
        <f>F149+F159</f>
        <v>0</v>
      </c>
      <c r="G147" s="231">
        <f t="shared" ref="G147:N148" si="75">G149+G159</f>
        <v>0</v>
      </c>
      <c r="H147" s="316">
        <f t="shared" si="75"/>
        <v>0</v>
      </c>
      <c r="I147" s="237">
        <f t="shared" si="75"/>
        <v>0</v>
      </c>
      <c r="J147" s="238">
        <f t="shared" si="75"/>
        <v>0</v>
      </c>
      <c r="K147" s="231">
        <f t="shared" si="75"/>
        <v>0</v>
      </c>
      <c r="L147" s="231">
        <f t="shared" si="75"/>
        <v>0</v>
      </c>
      <c r="M147" s="231">
        <f t="shared" si="75"/>
        <v>0</v>
      </c>
      <c r="N147" s="234">
        <f t="shared" si="75"/>
        <v>0</v>
      </c>
      <c r="P147" s="351"/>
      <c r="Q147" s="310"/>
    </row>
    <row r="148" spans="1:17" ht="15" customHeight="1" x14ac:dyDescent="0.25">
      <c r="A148" s="915"/>
      <c r="B148" s="906"/>
      <c r="C148" s="902"/>
      <c r="D148" s="886"/>
      <c r="E148" s="235" t="s">
        <v>25</v>
      </c>
      <c r="F148" s="236">
        <f>F150+F160</f>
        <v>73000</v>
      </c>
      <c r="G148" s="231">
        <f t="shared" si="75"/>
        <v>73000</v>
      </c>
      <c r="H148" s="316">
        <f t="shared" si="75"/>
        <v>72709</v>
      </c>
      <c r="I148" s="237">
        <f t="shared" si="75"/>
        <v>0</v>
      </c>
      <c r="J148" s="238">
        <f t="shared" si="75"/>
        <v>72709</v>
      </c>
      <c r="K148" s="231">
        <f t="shared" si="75"/>
        <v>72709</v>
      </c>
      <c r="L148" s="231">
        <f t="shared" si="75"/>
        <v>291</v>
      </c>
      <c r="M148" s="231">
        <f t="shared" si="75"/>
        <v>291</v>
      </c>
      <c r="N148" s="234">
        <f t="shared" si="75"/>
        <v>0</v>
      </c>
      <c r="P148" s="233">
        <f t="shared" ref="P148:Q148" si="76">P150+P160</f>
        <v>0</v>
      </c>
      <c r="Q148" s="234">
        <f t="shared" si="76"/>
        <v>0</v>
      </c>
    </row>
    <row r="149" spans="1:17" ht="15" hidden="1" customHeight="1" x14ac:dyDescent="0.25">
      <c r="A149" s="879"/>
      <c r="B149" s="905"/>
      <c r="C149" s="883" t="s">
        <v>161</v>
      </c>
      <c r="D149" s="885" t="s">
        <v>162</v>
      </c>
      <c r="E149" s="287" t="s">
        <v>24</v>
      </c>
      <c r="F149" s="236">
        <f>F151+F153+F155+F157</f>
        <v>0</v>
      </c>
      <c r="G149" s="231">
        <f t="shared" ref="G149:N150" si="77">G151+G153+G155+G157</f>
        <v>0</v>
      </c>
      <c r="H149" s="316">
        <f t="shared" si="77"/>
        <v>0</v>
      </c>
      <c r="I149" s="237">
        <f t="shared" si="77"/>
        <v>0</v>
      </c>
      <c r="J149" s="238">
        <f t="shared" si="77"/>
        <v>0</v>
      </c>
      <c r="K149" s="231">
        <f t="shared" si="77"/>
        <v>0</v>
      </c>
      <c r="L149" s="231">
        <f t="shared" si="77"/>
        <v>0</v>
      </c>
      <c r="M149" s="231">
        <f t="shared" si="77"/>
        <v>0</v>
      </c>
      <c r="N149" s="234">
        <f t="shared" si="77"/>
        <v>0</v>
      </c>
      <c r="P149" s="351"/>
      <c r="Q149" s="310"/>
    </row>
    <row r="150" spans="1:17" ht="15" customHeight="1" x14ac:dyDescent="0.25">
      <c r="A150" s="880"/>
      <c r="B150" s="906"/>
      <c r="C150" s="884"/>
      <c r="D150" s="886"/>
      <c r="E150" s="235" t="s">
        <v>25</v>
      </c>
      <c r="F150" s="236">
        <f>F152+F154+F156+F158</f>
        <v>73000</v>
      </c>
      <c r="G150" s="231">
        <f t="shared" si="77"/>
        <v>73000</v>
      </c>
      <c r="H150" s="316">
        <f t="shared" si="77"/>
        <v>72709</v>
      </c>
      <c r="I150" s="237">
        <f t="shared" si="77"/>
        <v>0</v>
      </c>
      <c r="J150" s="238">
        <f t="shared" si="77"/>
        <v>72709</v>
      </c>
      <c r="K150" s="231">
        <f t="shared" si="77"/>
        <v>72709</v>
      </c>
      <c r="L150" s="231">
        <f t="shared" si="77"/>
        <v>291</v>
      </c>
      <c r="M150" s="231">
        <f t="shared" si="77"/>
        <v>291</v>
      </c>
      <c r="N150" s="234">
        <f t="shared" si="77"/>
        <v>0</v>
      </c>
      <c r="P150" s="233">
        <f t="shared" ref="P150:Q150" si="78">P152+P154+P156+P158</f>
        <v>0</v>
      </c>
      <c r="Q150" s="234">
        <f t="shared" si="78"/>
        <v>0</v>
      </c>
    </row>
    <row r="151" spans="1:17" ht="15" hidden="1" customHeight="1" x14ac:dyDescent="0.25">
      <c r="A151" s="993"/>
      <c r="B151" s="889"/>
      <c r="C151" s="891" t="s">
        <v>163</v>
      </c>
      <c r="D151" s="893" t="s">
        <v>164</v>
      </c>
      <c r="E151" s="76" t="s">
        <v>24</v>
      </c>
      <c r="F151" s="77"/>
      <c r="G151" s="78"/>
      <c r="H151" s="322"/>
      <c r="I151" s="79"/>
      <c r="J151" s="96"/>
      <c r="K151" s="81"/>
      <c r="L151" s="82">
        <f t="shared" ref="L151:L160" si="79">F151-K151</f>
        <v>0</v>
      </c>
      <c r="M151" s="82">
        <f t="shared" ref="M151:M160" si="80">F151-H151</f>
        <v>0</v>
      </c>
      <c r="N151" s="83">
        <f t="shared" ref="N151:N160" si="81">K151-H151</f>
        <v>0</v>
      </c>
      <c r="P151" s="120"/>
      <c r="Q151" s="126"/>
    </row>
    <row r="152" spans="1:17" ht="15" hidden="1" customHeight="1" x14ac:dyDescent="0.25">
      <c r="A152" s="994"/>
      <c r="B152" s="890"/>
      <c r="C152" s="892"/>
      <c r="D152" s="894"/>
      <c r="E152" s="29" t="s">
        <v>25</v>
      </c>
      <c r="F152" s="84"/>
      <c r="G152" s="85"/>
      <c r="H152" s="89"/>
      <c r="I152" s="86"/>
      <c r="J152" s="97"/>
      <c r="K152" s="88"/>
      <c r="L152" s="89">
        <f t="shared" si="79"/>
        <v>0</v>
      </c>
      <c r="M152" s="89">
        <f t="shared" si="80"/>
        <v>0</v>
      </c>
      <c r="N152" s="90">
        <f t="shared" si="81"/>
        <v>0</v>
      </c>
      <c r="P152" s="120"/>
      <c r="Q152" s="452">
        <f t="shared" ref="Q152" si="82">P152-I152</f>
        <v>0</v>
      </c>
    </row>
    <row r="153" spans="1:17" ht="15" hidden="1" customHeight="1" x14ac:dyDescent="0.25">
      <c r="A153" s="993"/>
      <c r="B153" s="889"/>
      <c r="C153" s="891" t="s">
        <v>165</v>
      </c>
      <c r="D153" s="893" t="s">
        <v>166</v>
      </c>
      <c r="E153" s="76" t="s">
        <v>24</v>
      </c>
      <c r="F153" s="77"/>
      <c r="G153" s="78"/>
      <c r="H153" s="322"/>
      <c r="I153" s="79"/>
      <c r="J153" s="96"/>
      <c r="K153" s="81"/>
      <c r="L153" s="82">
        <f t="shared" si="79"/>
        <v>0</v>
      </c>
      <c r="M153" s="82">
        <f t="shared" si="80"/>
        <v>0</v>
      </c>
      <c r="N153" s="83">
        <f t="shared" si="81"/>
        <v>0</v>
      </c>
      <c r="P153" s="120"/>
      <c r="Q153" s="126"/>
    </row>
    <row r="154" spans="1:17" ht="15" customHeight="1" x14ac:dyDescent="0.25">
      <c r="A154" s="994"/>
      <c r="B154" s="890"/>
      <c r="C154" s="892"/>
      <c r="D154" s="894"/>
      <c r="E154" s="29" t="s">
        <v>25</v>
      </c>
      <c r="F154" s="30">
        <v>73000</v>
      </c>
      <c r="G154" s="31">
        <v>73000</v>
      </c>
      <c r="H154" s="89">
        <f>I154+J154</f>
        <v>72709</v>
      </c>
      <c r="I154" s="32"/>
      <c r="J154" s="33">
        <v>72709</v>
      </c>
      <c r="K154" s="34">
        <v>72709</v>
      </c>
      <c r="L154" s="35">
        <f t="shared" si="79"/>
        <v>291</v>
      </c>
      <c r="M154" s="35">
        <f t="shared" si="80"/>
        <v>291</v>
      </c>
      <c r="N154" s="36">
        <f t="shared" si="81"/>
        <v>0</v>
      </c>
      <c r="P154" s="120"/>
      <c r="Q154" s="452">
        <f t="shared" ref="Q154" si="83">P154-I154</f>
        <v>0</v>
      </c>
    </row>
    <row r="155" spans="1:17" ht="15" hidden="1" customHeight="1" x14ac:dyDescent="0.25">
      <c r="A155" s="993"/>
      <c r="B155" s="889"/>
      <c r="C155" s="891" t="s">
        <v>167</v>
      </c>
      <c r="D155" s="893" t="s">
        <v>168</v>
      </c>
      <c r="E155" s="76" t="s">
        <v>24</v>
      </c>
      <c r="F155" s="77"/>
      <c r="G155" s="78"/>
      <c r="H155" s="89">
        <f t="shared" ref="H155:H158" si="84">I155+J155</f>
        <v>0</v>
      </c>
      <c r="I155" s="79"/>
      <c r="J155" s="96"/>
      <c r="K155" s="81"/>
      <c r="L155" s="82">
        <f t="shared" si="79"/>
        <v>0</v>
      </c>
      <c r="M155" s="82">
        <f t="shared" si="80"/>
        <v>0</v>
      </c>
      <c r="N155" s="83">
        <f t="shared" si="81"/>
        <v>0</v>
      </c>
      <c r="P155" s="120"/>
      <c r="Q155" s="126"/>
    </row>
    <row r="156" spans="1:17" ht="15" hidden="1" customHeight="1" x14ac:dyDescent="0.25">
      <c r="A156" s="994"/>
      <c r="B156" s="890"/>
      <c r="C156" s="892"/>
      <c r="D156" s="894"/>
      <c r="E156" s="29" t="s">
        <v>25</v>
      </c>
      <c r="F156" s="84"/>
      <c r="G156" s="85"/>
      <c r="H156" s="89">
        <f t="shared" si="84"/>
        <v>0</v>
      </c>
      <c r="I156" s="86"/>
      <c r="J156" s="97"/>
      <c r="K156" s="88"/>
      <c r="L156" s="89">
        <f t="shared" si="79"/>
        <v>0</v>
      </c>
      <c r="M156" s="89">
        <f t="shared" si="80"/>
        <v>0</v>
      </c>
      <c r="N156" s="90">
        <f t="shared" si="81"/>
        <v>0</v>
      </c>
      <c r="P156" s="120"/>
      <c r="Q156" s="126"/>
    </row>
    <row r="157" spans="1:17" ht="15" hidden="1" customHeight="1" x14ac:dyDescent="0.25">
      <c r="A157" s="993"/>
      <c r="B157" s="889"/>
      <c r="C157" s="891" t="s">
        <v>169</v>
      </c>
      <c r="D157" s="893" t="s">
        <v>170</v>
      </c>
      <c r="E157" s="117" t="s">
        <v>24</v>
      </c>
      <c r="F157" s="77"/>
      <c r="G157" s="78"/>
      <c r="H157" s="89">
        <f t="shared" si="84"/>
        <v>0</v>
      </c>
      <c r="I157" s="79"/>
      <c r="J157" s="96"/>
      <c r="K157" s="81"/>
      <c r="L157" s="82">
        <f t="shared" si="79"/>
        <v>0</v>
      </c>
      <c r="M157" s="82">
        <f t="shared" si="80"/>
        <v>0</v>
      </c>
      <c r="N157" s="83">
        <f t="shared" si="81"/>
        <v>0</v>
      </c>
      <c r="P157" s="120"/>
      <c r="Q157" s="126"/>
    </row>
    <row r="158" spans="1:17" ht="15" customHeight="1" x14ac:dyDescent="0.25">
      <c r="A158" s="994"/>
      <c r="B158" s="890"/>
      <c r="C158" s="892"/>
      <c r="D158" s="894"/>
      <c r="E158" s="57" t="s">
        <v>25</v>
      </c>
      <c r="F158" s="356"/>
      <c r="G158" s="357"/>
      <c r="H158" s="89">
        <f t="shared" si="84"/>
        <v>0</v>
      </c>
      <c r="I158" s="358"/>
      <c r="J158" s="359"/>
      <c r="K158" s="360"/>
      <c r="L158" s="361">
        <f t="shared" si="79"/>
        <v>0</v>
      </c>
      <c r="M158" s="361">
        <f t="shared" si="80"/>
        <v>0</v>
      </c>
      <c r="N158" s="362">
        <f t="shared" si="81"/>
        <v>0</v>
      </c>
      <c r="P158" s="120"/>
      <c r="Q158" s="126"/>
    </row>
    <row r="159" spans="1:17" ht="15" hidden="1" customHeight="1" x14ac:dyDescent="0.25">
      <c r="A159" s="996"/>
      <c r="B159" s="905"/>
      <c r="C159" s="901" t="s">
        <v>171</v>
      </c>
      <c r="D159" s="1000">
        <v>71.03</v>
      </c>
      <c r="E159" s="287" t="s">
        <v>24</v>
      </c>
      <c r="F159" s="288"/>
      <c r="G159" s="289"/>
      <c r="H159" s="334"/>
      <c r="I159" s="291"/>
      <c r="J159" s="292"/>
      <c r="K159" s="293"/>
      <c r="L159" s="290">
        <f t="shared" si="79"/>
        <v>0</v>
      </c>
      <c r="M159" s="290">
        <f t="shared" si="80"/>
        <v>0</v>
      </c>
      <c r="N159" s="294">
        <f t="shared" si="81"/>
        <v>0</v>
      </c>
      <c r="P159" s="120"/>
      <c r="Q159" s="126"/>
    </row>
    <row r="160" spans="1:17" ht="15" customHeight="1" thickBot="1" x14ac:dyDescent="0.3">
      <c r="A160" s="997"/>
      <c r="B160" s="998"/>
      <c r="C160" s="999"/>
      <c r="D160" s="1001"/>
      <c r="E160" s="295" t="s">
        <v>25</v>
      </c>
      <c r="F160" s="364"/>
      <c r="G160" s="365"/>
      <c r="H160" s="335">
        <f>I160+J160</f>
        <v>0</v>
      </c>
      <c r="I160" s="365"/>
      <c r="J160" s="366">
        <v>0</v>
      </c>
      <c r="K160" s="367"/>
      <c r="L160" s="368">
        <f t="shared" si="79"/>
        <v>0</v>
      </c>
      <c r="M160" s="368">
        <f t="shared" si="80"/>
        <v>0</v>
      </c>
      <c r="N160" s="369">
        <f t="shared" si="81"/>
        <v>0</v>
      </c>
      <c r="P160" s="355"/>
      <c r="Q160" s="456">
        <f t="shared" ref="Q160" si="85">N160-K160</f>
        <v>0</v>
      </c>
    </row>
    <row r="161" spans="1:17" ht="30.75" hidden="1" customHeight="1" x14ac:dyDescent="0.25">
      <c r="A161" s="1002"/>
      <c r="B161" s="1004"/>
      <c r="C161" s="1006" t="s">
        <v>172</v>
      </c>
      <c r="D161" s="1008" t="s">
        <v>173</v>
      </c>
      <c r="E161" s="296" t="s">
        <v>24</v>
      </c>
      <c r="F161" s="297">
        <f>F163</f>
        <v>0</v>
      </c>
      <c r="G161" s="298">
        <f t="shared" ref="G161:N164" si="86">G163</f>
        <v>0</v>
      </c>
      <c r="H161" s="336">
        <f t="shared" si="86"/>
        <v>0</v>
      </c>
      <c r="I161" s="300">
        <f t="shared" si="86"/>
        <v>0</v>
      </c>
      <c r="J161" s="301">
        <f t="shared" si="86"/>
        <v>0</v>
      </c>
      <c r="K161" s="302">
        <f t="shared" si="86"/>
        <v>0</v>
      </c>
      <c r="L161" s="299">
        <f t="shared" si="86"/>
        <v>0</v>
      </c>
      <c r="M161" s="299">
        <f t="shared" si="86"/>
        <v>0</v>
      </c>
      <c r="N161" s="303">
        <f t="shared" si="86"/>
        <v>0</v>
      </c>
      <c r="P161" s="351"/>
      <c r="Q161" s="310"/>
    </row>
    <row r="162" spans="1:17" ht="28.5" customHeight="1" x14ac:dyDescent="0.25">
      <c r="A162" s="1003"/>
      <c r="B162" s="1005"/>
      <c r="C162" s="1007"/>
      <c r="D162" s="1009"/>
      <c r="E162" s="304" t="s">
        <v>25</v>
      </c>
      <c r="F162" s="305">
        <f>F164</f>
        <v>0</v>
      </c>
      <c r="G162" s="306">
        <f t="shared" si="86"/>
        <v>0</v>
      </c>
      <c r="H162" s="337">
        <f t="shared" si="86"/>
        <v>0</v>
      </c>
      <c r="I162" s="307">
        <f t="shared" si="86"/>
        <v>0</v>
      </c>
      <c r="J162" s="308">
        <f t="shared" si="86"/>
        <v>0</v>
      </c>
      <c r="K162" s="309">
        <f t="shared" si="86"/>
        <v>0</v>
      </c>
      <c r="L162" s="306">
        <f t="shared" si="86"/>
        <v>0</v>
      </c>
      <c r="M162" s="306">
        <f t="shared" si="86"/>
        <v>0</v>
      </c>
      <c r="N162" s="310">
        <f t="shared" si="86"/>
        <v>0</v>
      </c>
      <c r="P162" s="488">
        <f t="shared" ref="P162:Q164" si="87">P164</f>
        <v>0</v>
      </c>
      <c r="Q162" s="310">
        <f t="shared" si="87"/>
        <v>0</v>
      </c>
    </row>
    <row r="163" spans="1:17" ht="30" hidden="1" customHeight="1" x14ac:dyDescent="0.25">
      <c r="A163" s="1014"/>
      <c r="B163" s="1015"/>
      <c r="C163" s="1016" t="s">
        <v>174</v>
      </c>
      <c r="D163" s="1018" t="s">
        <v>175</v>
      </c>
      <c r="E163" s="311" t="s">
        <v>24</v>
      </c>
      <c r="F163" s="305">
        <f>F165</f>
        <v>0</v>
      </c>
      <c r="G163" s="306">
        <f t="shared" si="86"/>
        <v>0</v>
      </c>
      <c r="H163" s="337">
        <f t="shared" si="86"/>
        <v>0</v>
      </c>
      <c r="I163" s="307">
        <f t="shared" si="86"/>
        <v>0</v>
      </c>
      <c r="J163" s="308">
        <f t="shared" si="86"/>
        <v>0</v>
      </c>
      <c r="K163" s="309">
        <f t="shared" si="86"/>
        <v>0</v>
      </c>
      <c r="L163" s="306">
        <f t="shared" si="86"/>
        <v>0</v>
      </c>
      <c r="M163" s="306">
        <f t="shared" si="86"/>
        <v>0</v>
      </c>
      <c r="N163" s="310">
        <f t="shared" si="86"/>
        <v>0</v>
      </c>
      <c r="P163" s="351"/>
      <c r="Q163" s="310"/>
    </row>
    <row r="164" spans="1:17" ht="33" customHeight="1" x14ac:dyDescent="0.25">
      <c r="A164" s="1003"/>
      <c r="B164" s="1005"/>
      <c r="C164" s="1017"/>
      <c r="D164" s="1019"/>
      <c r="E164" s="304" t="s">
        <v>25</v>
      </c>
      <c r="F164" s="305">
        <f>F166</f>
        <v>0</v>
      </c>
      <c r="G164" s="306">
        <f t="shared" si="86"/>
        <v>0</v>
      </c>
      <c r="H164" s="337">
        <f t="shared" si="86"/>
        <v>0</v>
      </c>
      <c r="I164" s="307">
        <f t="shared" si="86"/>
        <v>0</v>
      </c>
      <c r="J164" s="308">
        <f t="shared" si="86"/>
        <v>0</v>
      </c>
      <c r="K164" s="309">
        <f t="shared" si="86"/>
        <v>0</v>
      </c>
      <c r="L164" s="306">
        <f t="shared" si="86"/>
        <v>0</v>
      </c>
      <c r="M164" s="306">
        <f t="shared" si="86"/>
        <v>0</v>
      </c>
      <c r="N164" s="310">
        <f t="shared" si="86"/>
        <v>0</v>
      </c>
      <c r="P164" s="488">
        <f t="shared" si="87"/>
        <v>0</v>
      </c>
      <c r="Q164" s="310">
        <f t="shared" si="87"/>
        <v>0</v>
      </c>
    </row>
    <row r="165" spans="1:17" ht="45" hidden="1" customHeight="1" x14ac:dyDescent="0.25">
      <c r="A165" s="1020"/>
      <c r="B165" s="1022"/>
      <c r="C165" s="1024" t="s">
        <v>176</v>
      </c>
      <c r="D165" s="1026" t="s">
        <v>177</v>
      </c>
      <c r="E165" s="119" t="s">
        <v>24</v>
      </c>
      <c r="F165" s="120"/>
      <c r="G165" s="121"/>
      <c r="H165" s="337"/>
      <c r="I165" s="122"/>
      <c r="J165" s="123"/>
      <c r="K165" s="124"/>
      <c r="L165" s="125">
        <f t="shared" ref="L165:L166" si="88">F165-K165</f>
        <v>0</v>
      </c>
      <c r="M165" s="125">
        <f t="shared" ref="M165:M166" si="89">F165-H165</f>
        <v>0</v>
      </c>
      <c r="N165" s="126">
        <f t="shared" ref="N165:N166" si="90">K165-H165</f>
        <v>0</v>
      </c>
      <c r="P165" s="120"/>
      <c r="Q165" s="126"/>
    </row>
    <row r="166" spans="1:17" s="129" customFormat="1" ht="59.25" customHeight="1" thickBot="1" x14ac:dyDescent="0.3">
      <c r="A166" s="1021"/>
      <c r="B166" s="1023"/>
      <c r="C166" s="1025"/>
      <c r="D166" s="1027"/>
      <c r="E166" s="127" t="s">
        <v>25</v>
      </c>
      <c r="F166" s="198"/>
      <c r="G166" s="199"/>
      <c r="H166" s="338">
        <f>I166+J166</f>
        <v>0</v>
      </c>
      <c r="I166" s="200"/>
      <c r="J166" s="201"/>
      <c r="K166" s="202"/>
      <c r="L166" s="203">
        <f t="shared" si="88"/>
        <v>0</v>
      </c>
      <c r="M166" s="203">
        <f t="shared" si="89"/>
        <v>0</v>
      </c>
      <c r="N166" s="204">
        <f t="shared" si="90"/>
        <v>0</v>
      </c>
      <c r="P166" s="128"/>
      <c r="Q166" s="457">
        <f t="shared" ref="Q166" si="91">P166-I166</f>
        <v>0</v>
      </c>
    </row>
    <row r="168" spans="1:17" x14ac:dyDescent="0.25">
      <c r="A168" s="1010"/>
      <c r="B168" s="1010"/>
      <c r="C168" s="1010"/>
      <c r="D168" s="1010"/>
      <c r="E168" s="1010"/>
      <c r="F168" s="1011"/>
      <c r="G168" s="1011"/>
      <c r="J168" s="74"/>
      <c r="K168" s="74"/>
      <c r="L168" s="74"/>
      <c r="M168" s="1010"/>
      <c r="N168" s="1010"/>
    </row>
    <row r="169" spans="1:17" x14ac:dyDescent="0.25">
      <c r="A169" s="21"/>
      <c r="B169" s="21"/>
      <c r="C169" s="21"/>
      <c r="D169" s="21"/>
      <c r="E169" s="21"/>
      <c r="F169" s="74"/>
      <c r="G169" s="74"/>
      <c r="J169" s="74"/>
      <c r="K169" s="74"/>
      <c r="L169" s="74"/>
      <c r="M169" s="74"/>
      <c r="N169" s="21"/>
    </row>
    <row r="170" spans="1:17" x14ac:dyDescent="0.25">
      <c r="A170" s="1010"/>
      <c r="B170" s="1010"/>
      <c r="C170" s="1010"/>
      <c r="D170" s="1012"/>
      <c r="E170" s="1012"/>
      <c r="F170" s="1013"/>
      <c r="G170" s="1013"/>
      <c r="J170" s="74"/>
      <c r="K170" s="74"/>
      <c r="L170" s="74"/>
      <c r="M170" s="1010"/>
      <c r="N170" s="1010"/>
    </row>
    <row r="171" spans="1:17" x14ac:dyDescent="0.25">
      <c r="C171" s="130" t="s">
        <v>178</v>
      </c>
      <c r="D171" s="131"/>
      <c r="E171" s="132"/>
      <c r="F171" s="133"/>
      <c r="G171" s="133"/>
    </row>
    <row r="172" spans="1:17" x14ac:dyDescent="0.25">
      <c r="C172" s="133" t="s">
        <v>179</v>
      </c>
      <c r="D172" s="131"/>
      <c r="E172" s="132"/>
      <c r="F172" s="133"/>
      <c r="G172" s="133"/>
    </row>
    <row r="173" spans="1:17" x14ac:dyDescent="0.25">
      <c r="C173" s="133" t="s">
        <v>180</v>
      </c>
      <c r="D173" s="131"/>
      <c r="E173" s="132"/>
      <c r="F173" s="133"/>
      <c r="G173" s="133"/>
    </row>
    <row r="174" spans="1:17" x14ac:dyDescent="0.25">
      <c r="C174" s="133" t="s">
        <v>181</v>
      </c>
      <c r="D174" s="131"/>
      <c r="E174" s="132"/>
      <c r="F174" s="133"/>
      <c r="G174" s="133"/>
    </row>
    <row r="175" spans="1:17" x14ac:dyDescent="0.25">
      <c r="C175" s="339" t="s">
        <v>192</v>
      </c>
      <c r="D175" s="340"/>
      <c r="E175" s="341"/>
      <c r="F175" s="339"/>
      <c r="G175" s="342"/>
      <c r="H175" s="343"/>
      <c r="I175" s="343"/>
    </row>
    <row r="176" spans="1:17" x14ac:dyDescent="0.25">
      <c r="C176" s="133" t="s">
        <v>182</v>
      </c>
      <c r="D176" s="131"/>
      <c r="E176" s="132"/>
      <c r="F176" s="133"/>
      <c r="G176" s="133"/>
    </row>
    <row r="177" spans="3:10" x14ac:dyDescent="0.25">
      <c r="C177" s="133" t="s">
        <v>183</v>
      </c>
      <c r="D177" s="131"/>
      <c r="E177" s="132"/>
      <c r="F177" s="133"/>
      <c r="G177" s="133"/>
    </row>
    <row r="178" spans="3:10" x14ac:dyDescent="0.25">
      <c r="C178" s="133" t="s">
        <v>184</v>
      </c>
      <c r="D178" s="131"/>
      <c r="E178" s="132"/>
      <c r="F178" s="133"/>
      <c r="G178" s="133"/>
    </row>
    <row r="179" spans="3:10" x14ac:dyDescent="0.25">
      <c r="C179" s="133" t="s">
        <v>185</v>
      </c>
      <c r="D179" s="131"/>
      <c r="E179" s="132"/>
      <c r="F179" s="133"/>
      <c r="G179" s="133"/>
    </row>
    <row r="180" spans="3:10" x14ac:dyDescent="0.25">
      <c r="C180" s="133" t="s">
        <v>186</v>
      </c>
      <c r="D180" s="131"/>
      <c r="E180" s="132"/>
      <c r="F180" s="133"/>
      <c r="G180" s="133"/>
    </row>
    <row r="184" spans="3:10" x14ac:dyDescent="0.25">
      <c r="G184" s="1" t="s">
        <v>198</v>
      </c>
      <c r="J184" s="1" t="s">
        <v>196</v>
      </c>
    </row>
    <row r="185" spans="3:10" x14ac:dyDescent="0.25">
      <c r="G185" s="1" t="s">
        <v>195</v>
      </c>
      <c r="J185" s="1" t="s">
        <v>197</v>
      </c>
    </row>
  </sheetData>
  <sheetProtection password="CB61" sheet="1" objects="1" scenarios="1" selectLockedCells="1"/>
  <mergeCells count="337">
    <mergeCell ref="A168:C168"/>
    <mergeCell ref="D168:E168"/>
    <mergeCell ref="F168:G168"/>
    <mergeCell ref="M168:N168"/>
    <mergeCell ref="A170:C170"/>
    <mergeCell ref="D170:E170"/>
    <mergeCell ref="F170:G170"/>
    <mergeCell ref="M170:N170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59:A160"/>
    <mergeCell ref="B159:B160"/>
    <mergeCell ref="C159:C160"/>
    <mergeCell ref="D159:D160"/>
    <mergeCell ref="A161:A162"/>
    <mergeCell ref="B161:B162"/>
    <mergeCell ref="C161:C162"/>
    <mergeCell ref="D161:D162"/>
    <mergeCell ref="A155:A156"/>
    <mergeCell ref="B155:B156"/>
    <mergeCell ref="C155:C156"/>
    <mergeCell ref="D155:D156"/>
    <mergeCell ref="A157:A158"/>
    <mergeCell ref="B157:B158"/>
    <mergeCell ref="C157:C158"/>
    <mergeCell ref="D157:D158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C143:C144"/>
    <mergeCell ref="D143:D144"/>
    <mergeCell ref="A145:A146"/>
    <mergeCell ref="B145:B146"/>
    <mergeCell ref="C145:C146"/>
    <mergeCell ref="D145:D146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A131:A132"/>
    <mergeCell ref="B131:B132"/>
    <mergeCell ref="C131:C132"/>
    <mergeCell ref="D131:D132"/>
    <mergeCell ref="A133:A134"/>
    <mergeCell ref="B133:B134"/>
    <mergeCell ref="C133:C134"/>
    <mergeCell ref="D133:D134"/>
    <mergeCell ref="A127:A128"/>
    <mergeCell ref="B127:B128"/>
    <mergeCell ref="C127:C128"/>
    <mergeCell ref="D127:D128"/>
    <mergeCell ref="A129:A130"/>
    <mergeCell ref="B129:B130"/>
    <mergeCell ref="C129:C130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A119:A120"/>
    <mergeCell ref="B119:B120"/>
    <mergeCell ref="C119:C120"/>
    <mergeCell ref="D119:D120"/>
    <mergeCell ref="A121:A122"/>
    <mergeCell ref="B121:B122"/>
    <mergeCell ref="C121:C122"/>
    <mergeCell ref="D121:D122"/>
    <mergeCell ref="A115:A116"/>
    <mergeCell ref="B115:B116"/>
    <mergeCell ref="C115:C116"/>
    <mergeCell ref="D115:D116"/>
    <mergeCell ref="A117:A118"/>
    <mergeCell ref="B117:B118"/>
    <mergeCell ref="C117:C118"/>
    <mergeCell ref="D117:D118"/>
    <mergeCell ref="A111:A112"/>
    <mergeCell ref="B111:B112"/>
    <mergeCell ref="C111:C112"/>
    <mergeCell ref="D111:D112"/>
    <mergeCell ref="A113:A114"/>
    <mergeCell ref="B113:B114"/>
    <mergeCell ref="C113:C114"/>
    <mergeCell ref="D113:D114"/>
    <mergeCell ref="A107:A108"/>
    <mergeCell ref="B107:B108"/>
    <mergeCell ref="C107:C108"/>
    <mergeCell ref="D107:D108"/>
    <mergeCell ref="A109:A110"/>
    <mergeCell ref="B109:B110"/>
    <mergeCell ref="C109:C110"/>
    <mergeCell ref="D109:D110"/>
    <mergeCell ref="A103:A104"/>
    <mergeCell ref="B103:B104"/>
    <mergeCell ref="C103:C104"/>
    <mergeCell ref="D103:D104"/>
    <mergeCell ref="A105:A106"/>
    <mergeCell ref="B105:B106"/>
    <mergeCell ref="C105:C106"/>
    <mergeCell ref="D105:D106"/>
    <mergeCell ref="A99:A100"/>
    <mergeCell ref="B99:B100"/>
    <mergeCell ref="C99:C100"/>
    <mergeCell ref="D99:D100"/>
    <mergeCell ref="A101:A102"/>
    <mergeCell ref="B101:B102"/>
    <mergeCell ref="C101:C102"/>
    <mergeCell ref="D101:D102"/>
    <mergeCell ref="A95:A96"/>
    <mergeCell ref="B95:B96"/>
    <mergeCell ref="C95:C96"/>
    <mergeCell ref="D95:D96"/>
    <mergeCell ref="A97:A98"/>
    <mergeCell ref="B97:B98"/>
    <mergeCell ref="C97:C98"/>
    <mergeCell ref="D97:D98"/>
    <mergeCell ref="A91:A92"/>
    <mergeCell ref="B91:B92"/>
    <mergeCell ref="C91:C92"/>
    <mergeCell ref="D91:D92"/>
    <mergeCell ref="A93:A94"/>
    <mergeCell ref="B93:B94"/>
    <mergeCell ref="C93:C94"/>
    <mergeCell ref="D93:D94"/>
    <mergeCell ref="A87:A88"/>
    <mergeCell ref="B87:B88"/>
    <mergeCell ref="C87:C88"/>
    <mergeCell ref="D87:D88"/>
    <mergeCell ref="A89:A90"/>
    <mergeCell ref="B89:B90"/>
    <mergeCell ref="C89:C90"/>
    <mergeCell ref="D89:D90"/>
    <mergeCell ref="A83:A84"/>
    <mergeCell ref="B83:B84"/>
    <mergeCell ref="C83:C84"/>
    <mergeCell ref="D83:D84"/>
    <mergeCell ref="A85:A86"/>
    <mergeCell ref="B85:B86"/>
    <mergeCell ref="C85:C86"/>
    <mergeCell ref="D85:D86"/>
    <mergeCell ref="A79:A80"/>
    <mergeCell ref="B79:B80"/>
    <mergeCell ref="C79:C80"/>
    <mergeCell ref="D79:D80"/>
    <mergeCell ref="A81:A82"/>
    <mergeCell ref="B81:B82"/>
    <mergeCell ref="C81:C82"/>
    <mergeCell ref="D81:D82"/>
    <mergeCell ref="A75:A76"/>
    <mergeCell ref="B75:B76"/>
    <mergeCell ref="C75:C76"/>
    <mergeCell ref="D75:D76"/>
    <mergeCell ref="A77:A78"/>
    <mergeCell ref="B77:B78"/>
    <mergeCell ref="C77:C78"/>
    <mergeCell ref="D77:D78"/>
    <mergeCell ref="A71:A72"/>
    <mergeCell ref="B71:B72"/>
    <mergeCell ref="C71:C72"/>
    <mergeCell ref="D71:D72"/>
    <mergeCell ref="A73:A74"/>
    <mergeCell ref="B73:B74"/>
    <mergeCell ref="C73:C74"/>
    <mergeCell ref="D73:D74"/>
    <mergeCell ref="A67:A68"/>
    <mergeCell ref="B67:B68"/>
    <mergeCell ref="C67:C68"/>
    <mergeCell ref="D67:D68"/>
    <mergeCell ref="A69:A70"/>
    <mergeCell ref="B69:B70"/>
    <mergeCell ref="C69:C70"/>
    <mergeCell ref="D69:D70"/>
    <mergeCell ref="A63:A64"/>
    <mergeCell ref="B63:B64"/>
    <mergeCell ref="C63:C64"/>
    <mergeCell ref="D63:D64"/>
    <mergeCell ref="A65:A66"/>
    <mergeCell ref="B65:B66"/>
    <mergeCell ref="C65:C66"/>
    <mergeCell ref="D65:D66"/>
    <mergeCell ref="A59:A60"/>
    <mergeCell ref="B59:B60"/>
    <mergeCell ref="C59:C60"/>
    <mergeCell ref="D59:D60"/>
    <mergeCell ref="A61:A62"/>
    <mergeCell ref="B61:B62"/>
    <mergeCell ref="C61:C62"/>
    <mergeCell ref="D61:D62"/>
    <mergeCell ref="A55:A56"/>
    <mergeCell ref="B55:B56"/>
    <mergeCell ref="C55:C56"/>
    <mergeCell ref="D55:D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B43:B44"/>
    <mergeCell ref="C43:C44"/>
    <mergeCell ref="D43:D44"/>
    <mergeCell ref="A45:A46"/>
    <mergeCell ref="B45:B46"/>
    <mergeCell ref="C45:C46"/>
    <mergeCell ref="D45:D46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B2:N2"/>
    <mergeCell ref="A3:N3"/>
    <mergeCell ref="C5:H5"/>
    <mergeCell ref="A6:C7"/>
    <mergeCell ref="D6:D7"/>
    <mergeCell ref="F6:G6"/>
    <mergeCell ref="H6:H7"/>
    <mergeCell ref="I6:I7"/>
    <mergeCell ref="J6:J7"/>
    <mergeCell ref="K6:K7"/>
    <mergeCell ref="P6:P7"/>
    <mergeCell ref="Q6:Q7"/>
    <mergeCell ref="L6:L7"/>
    <mergeCell ref="M6:M7"/>
    <mergeCell ref="N6:N7"/>
    <mergeCell ref="A9:A10"/>
    <mergeCell ref="B9:B10"/>
    <mergeCell ref="C9:C10"/>
    <mergeCell ref="D9:D10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VP-AC</vt:lpstr>
      <vt:lpstr>VP-PNCCF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2019-01-03T10:25:10Z</dcterms:modified>
</cp:coreProperties>
</file>